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план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0" i="2" l="1"/>
  <c r="F100" i="2"/>
  <c r="G100" i="2"/>
  <c r="E101" i="2"/>
  <c r="F101" i="2"/>
  <c r="G101" i="2"/>
  <c r="E102" i="2"/>
  <c r="F102" i="2"/>
  <c r="G102" i="2"/>
  <c r="E103" i="2"/>
  <c r="F103" i="2"/>
  <c r="G103" i="2"/>
  <c r="E104" i="2"/>
  <c r="F104" i="2"/>
  <c r="G104" i="2"/>
  <c r="E105" i="2"/>
  <c r="F105" i="2"/>
  <c r="G105" i="2"/>
  <c r="E99" i="2"/>
  <c r="F99" i="2"/>
  <c r="G99" i="2"/>
  <c r="D97" i="2"/>
  <c r="D96" i="2"/>
  <c r="D95" i="2"/>
  <c r="D94" i="2"/>
  <c r="D93" i="2"/>
  <c r="D92" i="2"/>
  <c r="D91" i="2"/>
  <c r="E98" i="2" l="1"/>
  <c r="F98" i="2"/>
  <c r="G98" i="2"/>
  <c r="D90" i="2"/>
  <c r="D89" i="2"/>
  <c r="D88" i="2"/>
  <c r="D87" i="2"/>
  <c r="D86" i="2"/>
  <c r="D85" i="2"/>
  <c r="D84" i="2"/>
  <c r="E62" i="2"/>
  <c r="E63" i="2"/>
  <c r="E64" i="2"/>
  <c r="E65" i="2"/>
  <c r="E66" i="2"/>
  <c r="E67" i="2"/>
  <c r="E68" i="2"/>
  <c r="F63" i="2"/>
  <c r="D60" i="2"/>
  <c r="D59" i="2"/>
  <c r="D58" i="2"/>
  <c r="D57" i="2"/>
  <c r="D56" i="2"/>
  <c r="D55" i="2"/>
  <c r="D54" i="2"/>
  <c r="D47" i="2"/>
  <c r="E32" i="2"/>
  <c r="E33" i="2"/>
  <c r="E34" i="2"/>
  <c r="E35" i="2"/>
  <c r="E36" i="2"/>
  <c r="E37" i="2"/>
  <c r="E38" i="2"/>
  <c r="F32" i="2"/>
  <c r="D98" i="2" l="1"/>
  <c r="E31" i="2"/>
  <c r="E61" i="2"/>
  <c r="F146" i="2"/>
  <c r="F147" i="2"/>
  <c r="F148" i="2"/>
  <c r="F149" i="2"/>
  <c r="F150" i="2"/>
  <c r="F151" i="2"/>
  <c r="F145" i="2"/>
  <c r="D10" i="2"/>
  <c r="F144" i="2" l="1"/>
  <c r="G145" i="2"/>
  <c r="D145" i="2" s="1"/>
  <c r="D138" i="2"/>
  <c r="D108" i="2"/>
  <c r="D114" i="2"/>
  <c r="D121" i="2"/>
  <c r="D109" i="2"/>
  <c r="F134" i="2"/>
  <c r="F135" i="2"/>
  <c r="D100" i="2"/>
  <c r="D101" i="2"/>
  <c r="D102" i="2"/>
  <c r="D103" i="2"/>
  <c r="D104" i="2"/>
  <c r="D105" i="2"/>
  <c r="D78" i="2"/>
  <c r="D79" i="2"/>
  <c r="D80" i="2"/>
  <c r="D81" i="2"/>
  <c r="D82" i="2"/>
  <c r="D83" i="2"/>
  <c r="D70" i="2"/>
  <c r="D71" i="2"/>
  <c r="D72" i="2"/>
  <c r="D73" i="2"/>
  <c r="D74" i="2"/>
  <c r="D75" i="2"/>
  <c r="D76" i="2"/>
  <c r="G64" i="2"/>
  <c r="G62" i="2"/>
  <c r="F62" i="2"/>
  <c r="G63" i="2"/>
  <c r="F67" i="2"/>
  <c r="D48" i="2"/>
  <c r="D49" i="2"/>
  <c r="D50" i="2"/>
  <c r="D51" i="2"/>
  <c r="D52" i="2"/>
  <c r="D53" i="2"/>
  <c r="D62" i="2" l="1"/>
  <c r="G146" i="2"/>
  <c r="D146" i="2" s="1"/>
  <c r="G147" i="2"/>
  <c r="D147" i="2" s="1"/>
  <c r="D122" i="2"/>
  <c r="D110" i="2"/>
  <c r="D116" i="2"/>
  <c r="D115" i="2"/>
  <c r="D123" i="2"/>
  <c r="D99" i="2"/>
  <c r="F33" i="2"/>
  <c r="F64" i="2"/>
  <c r="D63" i="2"/>
  <c r="F65" i="2"/>
  <c r="F66" i="2"/>
  <c r="G66" i="2"/>
  <c r="G65" i="2"/>
  <c r="F68" i="2"/>
  <c r="D21" i="2"/>
  <c r="G37" i="2"/>
  <c r="D11" i="2"/>
  <c r="D30" i="2"/>
  <c r="D29" i="2"/>
  <c r="D64" i="2" l="1"/>
  <c r="F61" i="2"/>
  <c r="G148" i="2"/>
  <c r="D148" i="2" s="1"/>
  <c r="D139" i="2"/>
  <c r="D111" i="2"/>
  <c r="D117" i="2"/>
  <c r="D124" i="2"/>
  <c r="D66" i="2"/>
  <c r="D65" i="2"/>
  <c r="G68" i="2"/>
  <c r="D68" i="2" s="1"/>
  <c r="G67" i="2"/>
  <c r="D45" i="2"/>
  <c r="F34" i="2"/>
  <c r="D12" i="2"/>
  <c r="D22" i="2"/>
  <c r="D23" i="2"/>
  <c r="G149" i="2" l="1"/>
  <c r="D149" i="2" s="1"/>
  <c r="D140" i="2"/>
  <c r="D112" i="2"/>
  <c r="D113" i="2"/>
  <c r="D118" i="2"/>
  <c r="D125" i="2"/>
  <c r="D67" i="2"/>
  <c r="G61" i="2"/>
  <c r="D61" i="2" s="1"/>
  <c r="D46" i="2"/>
  <c r="F35" i="2"/>
  <c r="D13" i="2"/>
  <c r="G38" i="2"/>
  <c r="G150" i="2" l="1"/>
  <c r="D141" i="2"/>
  <c r="D120" i="2"/>
  <c r="D119" i="2"/>
  <c r="G134" i="2"/>
  <c r="D134" i="2" s="1"/>
  <c r="D126" i="2"/>
  <c r="F36" i="2"/>
  <c r="D14" i="2"/>
  <c r="D150" i="2" l="1"/>
  <c r="D142" i="2"/>
  <c r="D127" i="2"/>
  <c r="G135" i="2"/>
  <c r="D135" i="2" s="1"/>
  <c r="F37" i="2"/>
  <c r="D37" i="2" s="1"/>
  <c r="D15" i="2"/>
  <c r="D143" i="2" l="1"/>
  <c r="G151" i="2"/>
  <c r="F38" i="2"/>
  <c r="D16" i="2"/>
  <c r="D38" i="2" l="1"/>
  <c r="F31" i="2"/>
  <c r="D151" i="2"/>
  <c r="D144" i="2" s="1"/>
  <c r="G144" i="2"/>
  <c r="F132" i="2"/>
  <c r="F133" i="2"/>
  <c r="F130" i="2"/>
  <c r="D24" i="2"/>
  <c r="D25" i="2"/>
  <c r="D26" i="2"/>
  <c r="D27" i="2"/>
  <c r="D28" i="2"/>
  <c r="D18" i="2"/>
  <c r="G130" i="2" l="1"/>
  <c r="F129" i="2"/>
  <c r="G32" i="2"/>
  <c r="D107" i="2"/>
  <c r="D19" i="2"/>
  <c r="D41" i="2"/>
  <c r="F131" i="2"/>
  <c r="G33" i="2"/>
  <c r="D137" i="2"/>
  <c r="F128" i="2" l="1"/>
  <c r="G36" i="2"/>
  <c r="D36" i="2" s="1"/>
  <c r="D40" i="2"/>
  <c r="D17" i="2"/>
  <c r="D20" i="2"/>
  <c r="G35" i="2"/>
  <c r="G131" i="2"/>
  <c r="D131" i="2" s="1"/>
  <c r="D77" i="2"/>
  <c r="D44" i="2"/>
  <c r="D33" i="2"/>
  <c r="G133" i="2"/>
  <c r="D133" i="2" s="1"/>
  <c r="D43" i="2"/>
  <c r="G132" i="2"/>
  <c r="D132" i="2" s="1"/>
  <c r="G34" i="2"/>
  <c r="D42" i="2"/>
  <c r="G31" i="2" l="1"/>
  <c r="D35" i="2"/>
  <c r="D130" i="2"/>
  <c r="G129" i="2"/>
  <c r="G128" i="2" s="1"/>
  <c r="D32" i="2"/>
  <c r="D34" i="2"/>
  <c r="D31" i="2" l="1"/>
  <c r="D129" i="2"/>
  <c r="D128" i="2" s="1"/>
</calcChain>
</file>

<file path=xl/sharedStrings.xml><?xml version="1.0" encoding="utf-8"?>
<sst xmlns="http://schemas.openxmlformats.org/spreadsheetml/2006/main" count="81" uniqueCount="64">
  <si>
    <t>к муниципальной программе</t>
  </si>
  <si>
    <t>№ п/п</t>
  </si>
  <si>
    <t>Наименование муниципальной программы, подпрограммы, мероприятий программы</t>
  </si>
  <si>
    <t>Сроки финансирования мероприятия (по годам)</t>
  </si>
  <si>
    <t xml:space="preserve">Планируемые объемы финансирования </t>
  </si>
  <si>
    <t>Ответственный исполнитель (ОИВ), соисполнитель, участник</t>
  </si>
  <si>
    <t>Главный распорядитель бюджетных средств</t>
  </si>
  <si>
    <t>Всего</t>
  </si>
  <si>
    <t>В том числе</t>
  </si>
  <si>
    <t>Федеральный бюджет</t>
  </si>
  <si>
    <t>Областной бюджет</t>
  </si>
  <si>
    <t>Местный бюджет</t>
  </si>
  <si>
    <t>Прочие источники</t>
  </si>
  <si>
    <t>1. Подпрограмма 1 «Реализация программ дошкольного образования»</t>
  </si>
  <si>
    <t>1.1.</t>
  </si>
  <si>
    <t>«Реализация образовательных программ дошкольного образования»</t>
  </si>
  <si>
    <t>Администрация муниципального образования Тосненский район Ленинградской области, комитет образования администрации муниципального образования Тосненский район Ленинградской области, муниципальные образовательные организации</t>
  </si>
  <si>
    <t>Администрация муниципального образования Тосненский район Ленинградской области, комитет образования администрации муниципального образования Тосненский район Ленинградской области</t>
  </si>
  <si>
    <t>1.2.</t>
  </si>
  <si>
    <t>«Развитие инфраструктуры дошкольного образования»</t>
  </si>
  <si>
    <t>1.3.</t>
  </si>
  <si>
    <t>«Оказание мер социальной поддержки семьям, имеющим детей»</t>
  </si>
  <si>
    <t>Всего по подпрограмме 1</t>
  </si>
  <si>
    <t>2. Подпрограмма 2 «Развитие начального общего, основного общего и среднего общего образования детей»</t>
  </si>
  <si>
    <t>2.1.</t>
  </si>
  <si>
    <t xml:space="preserve"> «Реализация образовательных программ общего образования» </t>
  </si>
  <si>
    <t>2.2.</t>
  </si>
  <si>
    <t>«Содействие развитию общего образования»</t>
  </si>
  <si>
    <t>2.3.</t>
  </si>
  <si>
    <t>«Развитие инфраструктуры общего образования»</t>
  </si>
  <si>
    <t>Всего по подпрограмме 2</t>
  </si>
  <si>
    <t>3. Подпрограмма 3 «Развитие дополнительного образования детей»</t>
  </si>
  <si>
    <t>3.1.</t>
  </si>
  <si>
    <t xml:space="preserve"> «Реализация  программ дополнительного образования детей» </t>
  </si>
  <si>
    <t>3.2.</t>
  </si>
  <si>
    <t xml:space="preserve"> «Содействие развитию дополнительного образования» </t>
  </si>
  <si>
    <t>Всего по подпрограмме 3</t>
  </si>
  <si>
    <t>4.1.</t>
  </si>
  <si>
    <t xml:space="preserve"> «Содействие развитию образовательных организаций» </t>
  </si>
  <si>
    <t>4.2.</t>
  </si>
  <si>
    <t>«Обеспечение условий по предоставлению качественного питания в муниципальных образовательных организациях»</t>
  </si>
  <si>
    <t>4.3.</t>
  </si>
  <si>
    <t>Всего по подпрограмме 4</t>
  </si>
  <si>
    <t>5. Подпрограмма 5 «Развитие кадрового потенциала системы образования»</t>
  </si>
  <si>
    <t>5.1.</t>
  </si>
  <si>
    <t xml:space="preserve"> «Содействие развитию кадрового потенциала системы образования» </t>
  </si>
  <si>
    <t>Всего по подпрограмме 5</t>
  </si>
  <si>
    <t xml:space="preserve">Приложение </t>
  </si>
  <si>
    <t>Основное мероприятие 1</t>
  </si>
  <si>
    <t>Основное мероприятие 2</t>
  </si>
  <si>
    <t>Основное мероприятие 3</t>
  </si>
  <si>
    <t xml:space="preserve">Основное мероприятие 2 </t>
  </si>
  <si>
    <t>4. Подпрограмма 4 «Охрана здоровья, развитие системы отдыха детей и укрепление материально-технической базы образовательных организаций»</t>
  </si>
  <si>
    <t>Основное мероприятие 3 «Обеспечение отдыха детей в каникулярное время»</t>
  </si>
  <si>
    <t>2019-2025</t>
  </si>
  <si>
    <t>Администрация муниципального образования Тосненский район Ленинградской области, комитет образования администрации муниципального образования Тосненский район Ленинградской области, комитет по строительству и инвестициям администрации муниципального образования Тосненский район Ленинградской области, муниципальные образовательные организации</t>
  </si>
  <si>
    <t>План основных мероприятий в составе муниципальной программы «Развитие системы образования муниципального образования Тосненский район Ленинградской области»</t>
  </si>
  <si>
    <t>3.3.</t>
  </si>
  <si>
    <t>"Обеспечение функционирования модели персонифицированного финансирования дополнительного образования детей"</t>
  </si>
  <si>
    <t>Администрация муниципального образования Тосненский район Ленинградской области, комитет образования администрации муниципального образования Тосненский район Ленинградской области, комитет по строительству и инвестициям администрации муниципального образования Тосненский район Ленинградской области, муниципальное казенное учреждение «Центр административно-хозяйственного обслуживания»,  муниципальные образовательные организации</t>
  </si>
  <si>
    <t>Администрация муниципального образования Тосненский район Ленинградской области, комитет образования администрации муниципального образования Тосненский район Ленинградской области, комитет по строительству и инвестициям администрации муниципального образования Тосненский район Ленинградской области, муниципальное казенное учреждение «Центр административно-хозяйственного обслуживания», муниципальные образовательные организации</t>
  </si>
  <si>
    <t>3.4.</t>
  </si>
  <si>
    <t>Основное мероприятие 4</t>
  </si>
  <si>
    <t>"Создание мест дополнительного образования в рамках проекта "Успех каждого ребенка" национального проекта «Образование»"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</si>
</sst>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00"/>
    <numFmt numFmtId="166" formatCode="0.000"/>
    <numFmt numFmtId="167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6">
    <xf numFmtId="0" fontId="0" fillId="0" borderId="0" xfId="0"/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/>
    <xf numFmtId="2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 indent="15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1" fillId="2" borderId="0" xfId="0" applyFont="1" applyFill="1"/>
    <xf numFmtId="166" fontId="1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0" xfId="0" applyFont="1" applyFill="1"/>
    <xf numFmtId="167" fontId="1" fillId="2" borderId="1" xfId="0" applyNumberFormat="1" applyFont="1" applyFill="1" applyBorder="1" applyAlignment="1">
      <alignment vertical="top" wrapText="1"/>
    </xf>
    <xf numFmtId="167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164" fontId="1" fillId="2" borderId="1" xfId="1" applyFont="1" applyFill="1" applyBorder="1" applyAlignment="1">
      <alignment horizontal="center" vertical="top" wrapText="1"/>
    </xf>
    <xf numFmtId="164" fontId="1" fillId="2" borderId="1" xfId="1" applyFont="1" applyFill="1" applyBorder="1" applyAlignment="1">
      <alignment vertical="top" wrapText="1"/>
    </xf>
    <xf numFmtId="164" fontId="1" fillId="2" borderId="1" xfId="1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vertical="top" wrapText="1"/>
    </xf>
    <xf numFmtId="164" fontId="1" fillId="2" borderId="1" xfId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vertical="center" wrapText="1"/>
    </xf>
    <xf numFmtId="164" fontId="1" fillId="2" borderId="4" xfId="1" applyFont="1" applyFill="1" applyBorder="1" applyAlignment="1">
      <alignment vertical="center" wrapText="1"/>
    </xf>
    <xf numFmtId="164" fontId="1" fillId="2" borderId="4" xfId="1" applyFont="1" applyFill="1" applyBorder="1" applyAlignment="1">
      <alignment horizontal="center" vertical="center" wrapText="1"/>
    </xf>
    <xf numFmtId="164" fontId="1" fillId="2" borderId="4" xfId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1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topLeftCell="A4" zoomScale="85" zoomScaleNormal="85" workbookViewId="0">
      <pane xSplit="3" ySplit="4" topLeftCell="D11" activePane="bottomRight" state="frozen"/>
      <selection activeCell="A4" sqref="A4"/>
      <selection pane="topRight" activeCell="D4" sqref="D4"/>
      <selection pane="bottomLeft" activeCell="A8" sqref="A8"/>
      <selection pane="bottomRight" activeCell="B18" sqref="B18:B23"/>
    </sheetView>
  </sheetViews>
  <sheetFormatPr defaultColWidth="9.140625" defaultRowHeight="15" x14ac:dyDescent="0.25"/>
  <cols>
    <col min="1" max="1" width="5.5703125" style="4" customWidth="1"/>
    <col min="2" max="2" width="37.28515625" style="4" customWidth="1"/>
    <col min="3" max="3" width="11.85546875" style="21" customWidth="1"/>
    <col min="4" max="4" width="20.85546875" style="21" customWidth="1"/>
    <col min="5" max="5" width="16.28515625" style="21" customWidth="1"/>
    <col min="6" max="6" width="21.5703125" style="21" customWidth="1"/>
    <col min="7" max="7" width="18.7109375" style="21" customWidth="1"/>
    <col min="8" max="8" width="13.5703125" style="21" customWidth="1"/>
    <col min="9" max="9" width="22.28515625" style="15" customWidth="1"/>
    <col min="10" max="10" width="22.140625" style="15" customWidth="1"/>
    <col min="11" max="11" width="9.140625" style="21"/>
    <col min="12" max="12" width="11" style="21" customWidth="1"/>
    <col min="13" max="16384" width="9.140625" style="21"/>
  </cols>
  <sheetData>
    <row r="1" spans="1:10" s="4" customFormat="1" ht="15" customHeight="1" x14ac:dyDescent="0.25">
      <c r="I1" s="64" t="s">
        <v>47</v>
      </c>
      <c r="J1" s="64"/>
    </row>
    <row r="2" spans="1:10" s="4" customFormat="1" ht="15.75" x14ac:dyDescent="0.25">
      <c r="A2" s="6"/>
      <c r="I2" s="64" t="s">
        <v>0</v>
      </c>
      <c r="J2" s="64"/>
    </row>
    <row r="3" spans="1:10" s="4" customFormat="1" ht="15.75" x14ac:dyDescent="0.25">
      <c r="A3" s="6"/>
      <c r="I3" s="17"/>
      <c r="J3" s="17"/>
    </row>
    <row r="4" spans="1:10" s="4" customFormat="1" ht="15.75" x14ac:dyDescent="0.25">
      <c r="A4" s="65" t="s">
        <v>56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s="4" customFormat="1" ht="124.5" customHeight="1" x14ac:dyDescent="0.25">
      <c r="A5" s="51" t="s">
        <v>1</v>
      </c>
      <c r="B5" s="62" t="s">
        <v>2</v>
      </c>
      <c r="C5" s="62" t="s">
        <v>3</v>
      </c>
      <c r="D5" s="62" t="s">
        <v>4</v>
      </c>
      <c r="E5" s="62"/>
      <c r="F5" s="62"/>
      <c r="G5" s="62"/>
      <c r="H5" s="62"/>
      <c r="I5" s="62" t="s">
        <v>5</v>
      </c>
      <c r="J5" s="62" t="s">
        <v>6</v>
      </c>
    </row>
    <row r="6" spans="1:10" s="4" customFormat="1" ht="15.75" x14ac:dyDescent="0.25">
      <c r="A6" s="51"/>
      <c r="B6" s="62"/>
      <c r="C6" s="62"/>
      <c r="D6" s="62" t="s">
        <v>7</v>
      </c>
      <c r="E6" s="62" t="s">
        <v>8</v>
      </c>
      <c r="F6" s="62"/>
      <c r="G6" s="62"/>
      <c r="H6" s="62"/>
      <c r="I6" s="62"/>
      <c r="J6" s="62"/>
    </row>
    <row r="7" spans="1:10" s="4" customFormat="1" ht="31.5" x14ac:dyDescent="0.25">
      <c r="A7" s="51"/>
      <c r="B7" s="62"/>
      <c r="C7" s="62"/>
      <c r="D7" s="62"/>
      <c r="E7" s="26" t="s">
        <v>9</v>
      </c>
      <c r="F7" s="26" t="s">
        <v>10</v>
      </c>
      <c r="G7" s="26" t="s">
        <v>11</v>
      </c>
      <c r="H7" s="26" t="s">
        <v>12</v>
      </c>
      <c r="I7" s="62"/>
      <c r="J7" s="62"/>
    </row>
    <row r="8" spans="1:10" s="4" customFormat="1" ht="15.75" x14ac:dyDescent="0.25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</row>
    <row r="9" spans="1:10" s="4" customFormat="1" ht="15.75" x14ac:dyDescent="0.25">
      <c r="A9" s="51" t="s">
        <v>13</v>
      </c>
      <c r="B9" s="51"/>
      <c r="C9" s="51"/>
      <c r="D9" s="51"/>
      <c r="E9" s="51"/>
      <c r="F9" s="51"/>
      <c r="G9" s="51"/>
      <c r="H9" s="51"/>
      <c r="I9" s="51"/>
      <c r="J9" s="51"/>
    </row>
    <row r="10" spans="1:10" s="4" customFormat="1" ht="15.75" customHeight="1" x14ac:dyDescent="0.25">
      <c r="A10" s="48" t="s">
        <v>14</v>
      </c>
      <c r="B10" s="27" t="s">
        <v>48</v>
      </c>
      <c r="C10" s="26">
        <v>2019</v>
      </c>
      <c r="D10" s="28">
        <f>E10+F10+G10+H10</f>
        <v>678306.91</v>
      </c>
      <c r="E10" s="29"/>
      <c r="F10" s="30">
        <v>462736.7</v>
      </c>
      <c r="G10" s="30">
        <v>215570.21</v>
      </c>
      <c r="H10" s="7"/>
      <c r="I10" s="53" t="s">
        <v>59</v>
      </c>
      <c r="J10" s="53" t="s">
        <v>17</v>
      </c>
    </row>
    <row r="11" spans="1:10" s="4" customFormat="1" ht="15.75" customHeight="1" x14ac:dyDescent="0.25">
      <c r="A11" s="49"/>
      <c r="B11" s="48" t="s">
        <v>15</v>
      </c>
      <c r="C11" s="26">
        <v>2020</v>
      </c>
      <c r="D11" s="28">
        <f t="shared" ref="D11:D16" si="0">E11+F11+G11+H11</f>
        <v>735752.01</v>
      </c>
      <c r="E11" s="29"/>
      <c r="F11" s="30">
        <v>503405.2</v>
      </c>
      <c r="G11" s="30">
        <v>232346.81</v>
      </c>
      <c r="H11" s="7"/>
      <c r="I11" s="54"/>
      <c r="J11" s="54"/>
    </row>
    <row r="12" spans="1:10" s="4" customFormat="1" ht="15.75" x14ac:dyDescent="0.25">
      <c r="A12" s="49"/>
      <c r="B12" s="49"/>
      <c r="C12" s="26">
        <v>2021</v>
      </c>
      <c r="D12" s="28">
        <f t="shared" si="0"/>
        <v>765192.21</v>
      </c>
      <c r="E12" s="29"/>
      <c r="F12" s="30">
        <v>523551.6</v>
      </c>
      <c r="G12" s="30">
        <v>241640.61</v>
      </c>
      <c r="H12" s="7"/>
      <c r="I12" s="54"/>
      <c r="J12" s="54"/>
    </row>
    <row r="13" spans="1:10" s="4" customFormat="1" ht="15.75" x14ac:dyDescent="0.25">
      <c r="A13" s="49"/>
      <c r="B13" s="49"/>
      <c r="C13" s="26">
        <v>2022</v>
      </c>
      <c r="D13" s="28">
        <f t="shared" si="0"/>
        <v>795800.9</v>
      </c>
      <c r="E13" s="29"/>
      <c r="F13" s="30">
        <v>544494.66</v>
      </c>
      <c r="G13" s="30">
        <v>251306.23999999999</v>
      </c>
      <c r="H13" s="7"/>
      <c r="I13" s="54"/>
      <c r="J13" s="54"/>
    </row>
    <row r="14" spans="1:10" s="4" customFormat="1" ht="15.75" x14ac:dyDescent="0.25">
      <c r="A14" s="49"/>
      <c r="B14" s="49"/>
      <c r="C14" s="26">
        <v>2023</v>
      </c>
      <c r="D14" s="28">
        <f t="shared" si="0"/>
        <v>827631.76</v>
      </c>
      <c r="E14" s="29"/>
      <c r="F14" s="30">
        <v>566273.41</v>
      </c>
      <c r="G14" s="30">
        <v>261358.35</v>
      </c>
      <c r="H14" s="7"/>
      <c r="I14" s="54"/>
      <c r="J14" s="54"/>
    </row>
    <row r="15" spans="1:10" s="4" customFormat="1" ht="15.75" x14ac:dyDescent="0.25">
      <c r="A15" s="49"/>
      <c r="B15" s="49"/>
      <c r="C15" s="26">
        <v>2024</v>
      </c>
      <c r="D15" s="28">
        <f t="shared" si="0"/>
        <v>860737.2</v>
      </c>
      <c r="E15" s="29"/>
      <c r="F15" s="30">
        <v>588924.37</v>
      </c>
      <c r="G15" s="30">
        <v>271812.83</v>
      </c>
      <c r="H15" s="7"/>
      <c r="I15" s="54"/>
      <c r="J15" s="54"/>
    </row>
    <row r="16" spans="1:10" s="4" customFormat="1" ht="15.75" x14ac:dyDescent="0.25">
      <c r="A16" s="50"/>
      <c r="B16" s="50"/>
      <c r="C16" s="26">
        <v>2025</v>
      </c>
      <c r="D16" s="28">
        <f t="shared" si="0"/>
        <v>895166.7</v>
      </c>
      <c r="E16" s="29"/>
      <c r="F16" s="30">
        <v>612481.31999999995</v>
      </c>
      <c r="G16" s="30">
        <v>282685.38</v>
      </c>
      <c r="H16" s="7"/>
      <c r="I16" s="54"/>
      <c r="J16" s="54"/>
    </row>
    <row r="17" spans="1:10" s="4" customFormat="1" ht="15.75" x14ac:dyDescent="0.25">
      <c r="A17" s="48" t="s">
        <v>18</v>
      </c>
      <c r="B17" s="24" t="s">
        <v>49</v>
      </c>
      <c r="C17" s="26">
        <v>2019</v>
      </c>
      <c r="D17" s="28">
        <f>E17+F17+G17</f>
        <v>144307.09999999998</v>
      </c>
      <c r="E17" s="29">
        <v>368.9</v>
      </c>
      <c r="F17" s="30">
        <v>109801.42</v>
      </c>
      <c r="G17" s="30">
        <v>34136.78</v>
      </c>
      <c r="H17" s="3"/>
      <c r="I17" s="54"/>
      <c r="J17" s="54"/>
    </row>
    <row r="18" spans="1:10" s="4" customFormat="1" ht="16.5" customHeight="1" x14ac:dyDescent="0.25">
      <c r="A18" s="49"/>
      <c r="B18" s="48" t="s">
        <v>19</v>
      </c>
      <c r="C18" s="26">
        <v>2020</v>
      </c>
      <c r="D18" s="28">
        <f>E18+F18+G18</f>
        <v>46271.22</v>
      </c>
      <c r="E18" s="29"/>
      <c r="F18" s="30">
        <v>10438.4</v>
      </c>
      <c r="G18" s="30">
        <v>35832.82</v>
      </c>
      <c r="H18" s="3"/>
      <c r="I18" s="54"/>
      <c r="J18" s="54"/>
    </row>
    <row r="19" spans="1:10" s="4" customFormat="1" ht="15.75" x14ac:dyDescent="0.25">
      <c r="A19" s="49"/>
      <c r="B19" s="49"/>
      <c r="C19" s="26">
        <v>2021</v>
      </c>
      <c r="D19" s="28">
        <f>E19+F19+G19</f>
        <v>52798.22</v>
      </c>
      <c r="E19" s="29"/>
      <c r="F19" s="30">
        <v>10438.4</v>
      </c>
      <c r="G19" s="30">
        <v>42359.82</v>
      </c>
      <c r="H19" s="3"/>
      <c r="I19" s="54"/>
      <c r="J19" s="54"/>
    </row>
    <row r="20" spans="1:10" s="4" customFormat="1" ht="15.75" x14ac:dyDescent="0.25">
      <c r="A20" s="49"/>
      <c r="B20" s="49"/>
      <c r="C20" s="26">
        <v>2022</v>
      </c>
      <c r="D20" s="28">
        <f>E20+F20+G20</f>
        <v>16878.22</v>
      </c>
      <c r="E20" s="29"/>
      <c r="F20" s="30">
        <v>10438.4</v>
      </c>
      <c r="G20" s="30">
        <v>6439.82</v>
      </c>
      <c r="H20" s="3"/>
      <c r="I20" s="54"/>
      <c r="J20" s="54"/>
    </row>
    <row r="21" spans="1:10" s="4" customFormat="1" ht="15.75" x14ac:dyDescent="0.25">
      <c r="A21" s="49"/>
      <c r="B21" s="49"/>
      <c r="C21" s="26">
        <v>2023</v>
      </c>
      <c r="D21" s="28">
        <f t="shared" ref="D21:D23" si="1">E21+F21+G21</f>
        <v>17113.22</v>
      </c>
      <c r="E21" s="29"/>
      <c r="F21" s="30">
        <v>10438.4</v>
      </c>
      <c r="G21" s="30">
        <v>6674.82</v>
      </c>
      <c r="H21" s="7"/>
      <c r="I21" s="54"/>
      <c r="J21" s="54"/>
    </row>
    <row r="22" spans="1:10" s="4" customFormat="1" ht="15.75" x14ac:dyDescent="0.25">
      <c r="A22" s="49"/>
      <c r="B22" s="49"/>
      <c r="C22" s="26">
        <v>2024</v>
      </c>
      <c r="D22" s="28">
        <f t="shared" si="1"/>
        <v>5800</v>
      </c>
      <c r="E22" s="29"/>
      <c r="F22" s="30"/>
      <c r="G22" s="30">
        <v>5800</v>
      </c>
      <c r="H22" s="7"/>
      <c r="I22" s="54"/>
      <c r="J22" s="54"/>
    </row>
    <row r="23" spans="1:10" s="4" customFormat="1" ht="15.75" x14ac:dyDescent="0.25">
      <c r="A23" s="50"/>
      <c r="B23" s="50"/>
      <c r="C23" s="26">
        <v>2025</v>
      </c>
      <c r="D23" s="28">
        <f t="shared" si="1"/>
        <v>6100</v>
      </c>
      <c r="E23" s="29"/>
      <c r="F23" s="30"/>
      <c r="G23" s="30">
        <v>6100</v>
      </c>
      <c r="H23" s="7"/>
      <c r="I23" s="54"/>
      <c r="J23" s="54"/>
    </row>
    <row r="24" spans="1:10" s="4" customFormat="1" ht="15.75" x14ac:dyDescent="0.25">
      <c r="A24" s="47" t="s">
        <v>20</v>
      </c>
      <c r="B24" s="31" t="s">
        <v>50</v>
      </c>
      <c r="C24" s="26">
        <v>2019</v>
      </c>
      <c r="D24" s="30">
        <f t="shared" ref="D24:D30" si="2">E24+F24+G24</f>
        <v>17072</v>
      </c>
      <c r="E24" s="29"/>
      <c r="F24" s="30">
        <v>17072</v>
      </c>
      <c r="G24" s="29"/>
      <c r="H24" s="24"/>
      <c r="I24" s="54"/>
      <c r="J24" s="54"/>
    </row>
    <row r="25" spans="1:10" s="4" customFormat="1" ht="18.75" customHeight="1" x14ac:dyDescent="0.25">
      <c r="A25" s="47"/>
      <c r="B25" s="48" t="s">
        <v>21</v>
      </c>
      <c r="C25" s="26">
        <v>2020</v>
      </c>
      <c r="D25" s="30">
        <f t="shared" si="2"/>
        <v>23621.9</v>
      </c>
      <c r="E25" s="29"/>
      <c r="F25" s="30">
        <v>23621.9</v>
      </c>
      <c r="G25" s="29"/>
      <c r="H25" s="24"/>
      <c r="I25" s="54"/>
      <c r="J25" s="54"/>
    </row>
    <row r="26" spans="1:10" s="4" customFormat="1" ht="15.75" x14ac:dyDescent="0.25">
      <c r="A26" s="47"/>
      <c r="B26" s="49"/>
      <c r="C26" s="26">
        <v>2021</v>
      </c>
      <c r="D26" s="30">
        <f t="shared" si="2"/>
        <v>24330.560000000001</v>
      </c>
      <c r="E26" s="29"/>
      <c r="F26" s="30">
        <v>24330.560000000001</v>
      </c>
      <c r="G26" s="29"/>
      <c r="H26" s="24"/>
      <c r="I26" s="54"/>
      <c r="J26" s="54"/>
    </row>
    <row r="27" spans="1:10" s="4" customFormat="1" ht="15.75" x14ac:dyDescent="0.25">
      <c r="A27" s="47"/>
      <c r="B27" s="49"/>
      <c r="C27" s="26">
        <v>2022</v>
      </c>
      <c r="D27" s="30">
        <f t="shared" si="2"/>
        <v>25060.48</v>
      </c>
      <c r="E27" s="29"/>
      <c r="F27" s="30">
        <v>25060.48</v>
      </c>
      <c r="G27" s="29"/>
      <c r="H27" s="24"/>
      <c r="I27" s="54"/>
      <c r="J27" s="54"/>
    </row>
    <row r="28" spans="1:10" s="4" customFormat="1" ht="15" customHeight="1" x14ac:dyDescent="0.25">
      <c r="A28" s="47"/>
      <c r="B28" s="49"/>
      <c r="C28" s="26">
        <v>2023</v>
      </c>
      <c r="D28" s="30">
        <f t="shared" si="2"/>
        <v>25812.28</v>
      </c>
      <c r="E28" s="29"/>
      <c r="F28" s="30">
        <v>25812.28</v>
      </c>
      <c r="G28" s="29"/>
      <c r="H28" s="24"/>
      <c r="I28" s="54"/>
      <c r="J28" s="54"/>
    </row>
    <row r="29" spans="1:10" s="4" customFormat="1" ht="15" customHeight="1" x14ac:dyDescent="0.25">
      <c r="A29" s="47"/>
      <c r="B29" s="49"/>
      <c r="C29" s="26">
        <v>2024</v>
      </c>
      <c r="D29" s="30">
        <f t="shared" si="2"/>
        <v>26621.9</v>
      </c>
      <c r="E29" s="29"/>
      <c r="F29" s="30">
        <v>26621.9</v>
      </c>
      <c r="G29" s="29"/>
      <c r="H29" s="24"/>
      <c r="I29" s="54"/>
      <c r="J29" s="54"/>
    </row>
    <row r="30" spans="1:10" s="4" customFormat="1" ht="15" customHeight="1" x14ac:dyDescent="0.25">
      <c r="A30" s="47"/>
      <c r="B30" s="50"/>
      <c r="C30" s="26">
        <v>2025</v>
      </c>
      <c r="D30" s="30">
        <f t="shared" si="2"/>
        <v>27361.03</v>
      </c>
      <c r="E30" s="29"/>
      <c r="F30" s="30">
        <v>27361.03</v>
      </c>
      <c r="G30" s="29"/>
      <c r="H30" s="24"/>
      <c r="I30" s="54"/>
      <c r="J30" s="54"/>
    </row>
    <row r="31" spans="1:10" s="4" customFormat="1" ht="15.75" customHeight="1" x14ac:dyDescent="0.25">
      <c r="A31" s="56" t="s">
        <v>22</v>
      </c>
      <c r="B31" s="57"/>
      <c r="C31" s="26" t="s">
        <v>54</v>
      </c>
      <c r="D31" s="30">
        <f>E31+F31+G31+H31</f>
        <v>6017735.8200000003</v>
      </c>
      <c r="E31" s="28">
        <f>E32+E33+E34+E35+E36+E37+E38</f>
        <v>368.9</v>
      </c>
      <c r="F31" s="28">
        <f>F32+F33+F34+F35+F36+F37+F38</f>
        <v>4123302.4300000006</v>
      </c>
      <c r="G31" s="28">
        <f>G32+G33+G34+G35+G36+G37+G38</f>
        <v>1894064.4900000002</v>
      </c>
      <c r="H31" s="23"/>
      <c r="I31" s="54"/>
      <c r="J31" s="54"/>
    </row>
    <row r="32" spans="1:10" s="4" customFormat="1" ht="15.75" x14ac:dyDescent="0.25">
      <c r="A32" s="58"/>
      <c r="B32" s="59"/>
      <c r="C32" s="26">
        <v>2019</v>
      </c>
      <c r="D32" s="30">
        <f t="shared" ref="D32:D35" si="3">E32+F32+G32</f>
        <v>839686.01</v>
      </c>
      <c r="E32" s="28">
        <f>E10+E17+E24</f>
        <v>368.9</v>
      </c>
      <c r="F32" s="28">
        <f>F10+F17+F24</f>
        <v>589610.12</v>
      </c>
      <c r="G32" s="28">
        <f>G10+G17+G24</f>
        <v>249706.99</v>
      </c>
      <c r="H32" s="22"/>
      <c r="I32" s="54"/>
      <c r="J32" s="54"/>
    </row>
    <row r="33" spans="1:10" s="4" customFormat="1" ht="15.75" x14ac:dyDescent="0.25">
      <c r="A33" s="58"/>
      <c r="B33" s="59"/>
      <c r="C33" s="26">
        <v>2020</v>
      </c>
      <c r="D33" s="30">
        <f t="shared" si="3"/>
        <v>805645.13</v>
      </c>
      <c r="E33" s="28">
        <f t="shared" ref="E33:F38" si="4">E11+E18+E25</f>
        <v>0</v>
      </c>
      <c r="F33" s="28">
        <f t="shared" si="4"/>
        <v>537465.5</v>
      </c>
      <c r="G33" s="28">
        <f>G11+G18+G25</f>
        <v>268179.63</v>
      </c>
      <c r="H33" s="22"/>
      <c r="I33" s="54"/>
      <c r="J33" s="54"/>
    </row>
    <row r="34" spans="1:10" s="4" customFormat="1" ht="15.75" x14ac:dyDescent="0.25">
      <c r="A34" s="58"/>
      <c r="B34" s="59"/>
      <c r="C34" s="26">
        <v>2021</v>
      </c>
      <c r="D34" s="30">
        <f t="shared" si="3"/>
        <v>842320.99</v>
      </c>
      <c r="E34" s="28">
        <f t="shared" si="4"/>
        <v>0</v>
      </c>
      <c r="F34" s="28">
        <f t="shared" si="4"/>
        <v>558320.56000000006</v>
      </c>
      <c r="G34" s="28">
        <f>G12+G19+G26</f>
        <v>284000.43</v>
      </c>
      <c r="H34" s="22"/>
      <c r="I34" s="54"/>
      <c r="J34" s="54"/>
    </row>
    <row r="35" spans="1:10" s="4" customFormat="1" ht="15.75" x14ac:dyDescent="0.25">
      <c r="A35" s="58"/>
      <c r="B35" s="59"/>
      <c r="C35" s="26">
        <v>2022</v>
      </c>
      <c r="D35" s="30">
        <f t="shared" si="3"/>
        <v>837739.60000000009</v>
      </c>
      <c r="E35" s="28">
        <f t="shared" si="4"/>
        <v>0</v>
      </c>
      <c r="F35" s="28">
        <f t="shared" si="4"/>
        <v>579993.54</v>
      </c>
      <c r="G35" s="28">
        <f>G13+G20+G27</f>
        <v>257746.06</v>
      </c>
      <c r="H35" s="23"/>
      <c r="I35" s="54"/>
      <c r="J35" s="54"/>
    </row>
    <row r="36" spans="1:10" s="4" customFormat="1" ht="15.75" x14ac:dyDescent="0.25">
      <c r="A36" s="58"/>
      <c r="B36" s="59"/>
      <c r="C36" s="26">
        <v>2023</v>
      </c>
      <c r="D36" s="30">
        <f>E36+F36+G36+H36</f>
        <v>870557.26</v>
      </c>
      <c r="E36" s="28">
        <f t="shared" si="4"/>
        <v>0</v>
      </c>
      <c r="F36" s="28">
        <f t="shared" si="4"/>
        <v>602524.09000000008</v>
      </c>
      <c r="G36" s="28">
        <f>G14+G21+G28</f>
        <v>268033.17</v>
      </c>
      <c r="H36" s="23"/>
      <c r="I36" s="54"/>
      <c r="J36" s="54"/>
    </row>
    <row r="37" spans="1:10" s="4" customFormat="1" ht="15.75" x14ac:dyDescent="0.25">
      <c r="A37" s="58"/>
      <c r="B37" s="59"/>
      <c r="C37" s="26">
        <v>2024</v>
      </c>
      <c r="D37" s="30">
        <f t="shared" ref="D37:D38" si="5">E37+F37+G37+H37</f>
        <v>893159.10000000009</v>
      </c>
      <c r="E37" s="28">
        <f t="shared" si="4"/>
        <v>0</v>
      </c>
      <c r="F37" s="28">
        <f t="shared" si="4"/>
        <v>615546.27</v>
      </c>
      <c r="G37" s="28">
        <f t="shared" ref="G37" si="6">G15+G22+G29</f>
        <v>277612.83</v>
      </c>
      <c r="H37" s="23"/>
      <c r="I37" s="54"/>
      <c r="J37" s="54"/>
    </row>
    <row r="38" spans="1:10" s="4" customFormat="1" ht="15.75" x14ac:dyDescent="0.25">
      <c r="A38" s="60"/>
      <c r="B38" s="61"/>
      <c r="C38" s="26">
        <v>2025</v>
      </c>
      <c r="D38" s="30">
        <f t="shared" si="5"/>
        <v>928627.73</v>
      </c>
      <c r="E38" s="28">
        <f t="shared" si="4"/>
        <v>0</v>
      </c>
      <c r="F38" s="28">
        <f t="shared" si="4"/>
        <v>639842.35</v>
      </c>
      <c r="G38" s="28">
        <f t="shared" ref="G38" si="7">G16+G23+G30</f>
        <v>288785.38</v>
      </c>
      <c r="H38" s="23"/>
      <c r="I38" s="55"/>
      <c r="J38" s="55"/>
    </row>
    <row r="39" spans="1:10" s="4" customFormat="1" ht="19.5" customHeight="1" x14ac:dyDescent="0.25">
      <c r="A39" s="51" t="s">
        <v>23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0" s="4" customFormat="1" ht="15.75" customHeight="1" x14ac:dyDescent="0.25">
      <c r="A40" s="47" t="s">
        <v>24</v>
      </c>
      <c r="B40" s="24" t="s">
        <v>48</v>
      </c>
      <c r="C40" s="26">
        <v>2019</v>
      </c>
      <c r="D40" s="30">
        <f t="shared" ref="D40:D60" si="8">E40+F40+G40</f>
        <v>876116.44000000006</v>
      </c>
      <c r="E40" s="24"/>
      <c r="F40" s="30">
        <v>763300.8</v>
      </c>
      <c r="G40" s="30">
        <v>112815.64</v>
      </c>
      <c r="H40" s="3"/>
      <c r="I40" s="53" t="s">
        <v>60</v>
      </c>
      <c r="J40" s="53" t="s">
        <v>17</v>
      </c>
    </row>
    <row r="41" spans="1:10" s="4" customFormat="1" ht="16.5" customHeight="1" x14ac:dyDescent="0.25">
      <c r="A41" s="47"/>
      <c r="B41" s="47" t="s">
        <v>25</v>
      </c>
      <c r="C41" s="26">
        <v>2020</v>
      </c>
      <c r="D41" s="30">
        <f t="shared" si="8"/>
        <v>907456.75</v>
      </c>
      <c r="E41" s="24"/>
      <c r="F41" s="30">
        <v>788128.8</v>
      </c>
      <c r="G41" s="30">
        <v>119327.95</v>
      </c>
      <c r="H41" s="3"/>
      <c r="I41" s="54"/>
      <c r="J41" s="54"/>
    </row>
    <row r="42" spans="1:10" s="4" customFormat="1" ht="15.75" x14ac:dyDescent="0.25">
      <c r="A42" s="47"/>
      <c r="B42" s="47"/>
      <c r="C42" s="26">
        <v>2021</v>
      </c>
      <c r="D42" s="30">
        <f t="shared" si="8"/>
        <v>947954.4</v>
      </c>
      <c r="E42" s="24"/>
      <c r="F42" s="30">
        <v>820804.62</v>
      </c>
      <c r="G42" s="30">
        <v>127149.78</v>
      </c>
      <c r="H42" s="3"/>
      <c r="I42" s="54"/>
      <c r="J42" s="54"/>
    </row>
    <row r="43" spans="1:10" s="4" customFormat="1" ht="15.75" x14ac:dyDescent="0.25">
      <c r="A43" s="47"/>
      <c r="B43" s="47"/>
      <c r="C43" s="26">
        <v>2022</v>
      </c>
      <c r="D43" s="30">
        <f t="shared" si="8"/>
        <v>985872.3</v>
      </c>
      <c r="E43" s="24"/>
      <c r="F43" s="30">
        <v>853636.8</v>
      </c>
      <c r="G43" s="30">
        <v>132235.5</v>
      </c>
      <c r="H43" s="3"/>
      <c r="I43" s="54"/>
      <c r="J43" s="54"/>
    </row>
    <row r="44" spans="1:10" s="4" customFormat="1" ht="15.75" x14ac:dyDescent="0.25">
      <c r="A44" s="47"/>
      <c r="B44" s="47"/>
      <c r="C44" s="26">
        <v>2023</v>
      </c>
      <c r="D44" s="30">
        <f t="shared" si="8"/>
        <v>1025306.3300000001</v>
      </c>
      <c r="E44" s="24"/>
      <c r="F44" s="30">
        <v>887781.41</v>
      </c>
      <c r="G44" s="30">
        <v>137524.92000000001</v>
      </c>
      <c r="H44" s="3"/>
      <c r="I44" s="54"/>
      <c r="J44" s="54"/>
    </row>
    <row r="45" spans="1:10" s="4" customFormat="1" ht="15.75" x14ac:dyDescent="0.25">
      <c r="A45" s="47"/>
      <c r="B45" s="47"/>
      <c r="C45" s="26">
        <v>2024</v>
      </c>
      <c r="D45" s="30">
        <f t="shared" si="8"/>
        <v>1066318.6399999999</v>
      </c>
      <c r="E45" s="24"/>
      <c r="F45" s="30">
        <v>923292.72</v>
      </c>
      <c r="G45" s="30">
        <v>143025.92000000001</v>
      </c>
      <c r="H45" s="3"/>
      <c r="I45" s="54"/>
      <c r="J45" s="54"/>
    </row>
    <row r="46" spans="1:10" s="4" customFormat="1" ht="15.75" x14ac:dyDescent="0.25">
      <c r="A46" s="47"/>
      <c r="B46" s="47"/>
      <c r="C46" s="26">
        <v>2025</v>
      </c>
      <c r="D46" s="30">
        <f t="shared" si="8"/>
        <v>1098714.8600000001</v>
      </c>
      <c r="E46" s="24"/>
      <c r="F46" s="30">
        <v>949967.9</v>
      </c>
      <c r="G46" s="30">
        <v>148746.96</v>
      </c>
      <c r="H46" s="3"/>
      <c r="I46" s="54"/>
      <c r="J46" s="54"/>
    </row>
    <row r="47" spans="1:10" s="4" customFormat="1" ht="15.75" x14ac:dyDescent="0.25">
      <c r="A47" s="47" t="s">
        <v>26</v>
      </c>
      <c r="B47" s="24" t="s">
        <v>49</v>
      </c>
      <c r="C47" s="26">
        <v>2019</v>
      </c>
      <c r="D47" s="30">
        <f>E47+F47+G47</f>
        <v>2550</v>
      </c>
      <c r="E47" s="5"/>
      <c r="F47" s="39">
        <v>945</v>
      </c>
      <c r="G47" s="28">
        <v>1605</v>
      </c>
      <c r="H47" s="3"/>
      <c r="I47" s="54"/>
      <c r="J47" s="54"/>
    </row>
    <row r="48" spans="1:10" s="4" customFormat="1" ht="15.75" customHeight="1" x14ac:dyDescent="0.25">
      <c r="A48" s="47"/>
      <c r="B48" s="47" t="s">
        <v>27</v>
      </c>
      <c r="C48" s="26">
        <v>2020</v>
      </c>
      <c r="D48" s="30">
        <f t="shared" si="8"/>
        <v>2600.88</v>
      </c>
      <c r="E48" s="5"/>
      <c r="F48" s="38">
        <v>966.48</v>
      </c>
      <c r="G48" s="28">
        <v>1634.4</v>
      </c>
      <c r="H48" s="3"/>
      <c r="I48" s="54"/>
      <c r="J48" s="54"/>
    </row>
    <row r="49" spans="1:13" s="4" customFormat="1" ht="15.75" x14ac:dyDescent="0.25">
      <c r="A49" s="47"/>
      <c r="B49" s="47"/>
      <c r="C49" s="26">
        <v>2021</v>
      </c>
      <c r="D49" s="30">
        <f t="shared" si="8"/>
        <v>2550</v>
      </c>
      <c r="E49" s="5"/>
      <c r="F49" s="38">
        <v>945</v>
      </c>
      <c r="G49" s="28">
        <v>1605</v>
      </c>
      <c r="H49" s="3"/>
      <c r="I49" s="54"/>
      <c r="J49" s="54"/>
    </row>
    <row r="50" spans="1:13" s="4" customFormat="1" ht="15.75" x14ac:dyDescent="0.25">
      <c r="A50" s="47"/>
      <c r="B50" s="47"/>
      <c r="C50" s="26">
        <v>2022</v>
      </c>
      <c r="D50" s="30">
        <f t="shared" si="8"/>
        <v>2642.3</v>
      </c>
      <c r="E50" s="5"/>
      <c r="F50" s="38">
        <v>956</v>
      </c>
      <c r="G50" s="28">
        <v>1686.3</v>
      </c>
      <c r="H50" s="3"/>
      <c r="I50" s="54"/>
      <c r="J50" s="54"/>
      <c r="M50" s="14"/>
    </row>
    <row r="51" spans="1:13" s="4" customFormat="1" ht="15.75" x14ac:dyDescent="0.25">
      <c r="A51" s="47"/>
      <c r="B51" s="47"/>
      <c r="C51" s="26">
        <v>2023</v>
      </c>
      <c r="D51" s="30">
        <f t="shared" si="8"/>
        <v>2731.6</v>
      </c>
      <c r="E51" s="5"/>
      <c r="F51" s="38">
        <v>967</v>
      </c>
      <c r="G51" s="28">
        <v>1764.6</v>
      </c>
      <c r="H51" s="3"/>
      <c r="I51" s="54"/>
      <c r="J51" s="54"/>
    </row>
    <row r="52" spans="1:13" s="4" customFormat="1" ht="15.75" x14ac:dyDescent="0.25">
      <c r="A52" s="47"/>
      <c r="B52" s="47"/>
      <c r="C52" s="26">
        <v>2024</v>
      </c>
      <c r="D52" s="30">
        <f t="shared" si="8"/>
        <v>2827.9</v>
      </c>
      <c r="E52" s="5"/>
      <c r="F52" s="38">
        <v>979</v>
      </c>
      <c r="G52" s="28">
        <v>1848.9</v>
      </c>
      <c r="H52" s="3"/>
      <c r="I52" s="54"/>
      <c r="J52" s="54"/>
    </row>
    <row r="53" spans="1:13" s="4" customFormat="1" ht="15.75" x14ac:dyDescent="0.25">
      <c r="A53" s="47"/>
      <c r="B53" s="47"/>
      <c r="C53" s="26">
        <v>2025</v>
      </c>
      <c r="D53" s="30">
        <f t="shared" si="8"/>
        <v>2923.3</v>
      </c>
      <c r="E53" s="5"/>
      <c r="F53" s="38">
        <v>991</v>
      </c>
      <c r="G53" s="28">
        <v>1932.3</v>
      </c>
      <c r="H53" s="3"/>
      <c r="I53" s="54"/>
      <c r="J53" s="54"/>
    </row>
    <row r="54" spans="1:13" s="4" customFormat="1" ht="15.75" x14ac:dyDescent="0.25">
      <c r="A54" s="47" t="s">
        <v>28</v>
      </c>
      <c r="B54" s="27" t="s">
        <v>50</v>
      </c>
      <c r="C54" s="26">
        <v>2019</v>
      </c>
      <c r="D54" s="30">
        <f>E54+F54+G54</f>
        <v>113102.73999999999</v>
      </c>
      <c r="E54" s="24">
        <v>2163.88</v>
      </c>
      <c r="F54" s="7">
        <v>48199.86</v>
      </c>
      <c r="G54" s="28">
        <v>62739</v>
      </c>
      <c r="H54" s="3"/>
      <c r="I54" s="54"/>
      <c r="J54" s="54"/>
    </row>
    <row r="55" spans="1:13" s="20" customFormat="1" ht="15.75" customHeight="1" x14ac:dyDescent="0.25">
      <c r="A55" s="47"/>
      <c r="B55" s="63" t="s">
        <v>29</v>
      </c>
      <c r="C55" s="26">
        <v>2020</v>
      </c>
      <c r="D55" s="30">
        <f t="shared" si="8"/>
        <v>1744.8400000000001</v>
      </c>
      <c r="E55" s="9">
        <v>1081.94</v>
      </c>
      <c r="F55" s="8">
        <v>532.9</v>
      </c>
      <c r="G55" s="1">
        <v>130</v>
      </c>
      <c r="H55" s="19"/>
      <c r="I55" s="54"/>
      <c r="J55" s="54"/>
    </row>
    <row r="56" spans="1:13" s="4" customFormat="1" ht="15.75" x14ac:dyDescent="0.25">
      <c r="A56" s="47"/>
      <c r="B56" s="63"/>
      <c r="C56" s="26">
        <v>2021</v>
      </c>
      <c r="D56" s="30">
        <f t="shared" si="8"/>
        <v>120</v>
      </c>
      <c r="E56" s="24"/>
      <c r="F56" s="8"/>
      <c r="G56" s="1">
        <v>120</v>
      </c>
      <c r="H56" s="3"/>
      <c r="I56" s="54"/>
      <c r="J56" s="54"/>
    </row>
    <row r="57" spans="1:13" s="4" customFormat="1" ht="15.75" x14ac:dyDescent="0.25">
      <c r="A57" s="47"/>
      <c r="B57" s="63"/>
      <c r="C57" s="26">
        <v>2022</v>
      </c>
      <c r="D57" s="30">
        <f t="shared" si="8"/>
        <v>120</v>
      </c>
      <c r="E57" s="5"/>
      <c r="F57" s="8"/>
      <c r="G57" s="8">
        <v>120</v>
      </c>
      <c r="H57" s="3"/>
      <c r="I57" s="54"/>
      <c r="J57" s="54"/>
    </row>
    <row r="58" spans="1:13" s="4" customFormat="1" ht="15.75" x14ac:dyDescent="0.25">
      <c r="A58" s="47"/>
      <c r="B58" s="63"/>
      <c r="C58" s="26">
        <v>2023</v>
      </c>
      <c r="D58" s="30">
        <f t="shared" si="8"/>
        <v>0</v>
      </c>
      <c r="E58" s="5"/>
      <c r="F58" s="8"/>
      <c r="G58" s="13"/>
      <c r="H58" s="1"/>
      <c r="I58" s="54"/>
      <c r="J58" s="54"/>
    </row>
    <row r="59" spans="1:13" s="4" customFormat="1" ht="15.75" x14ac:dyDescent="0.25">
      <c r="A59" s="47"/>
      <c r="B59" s="63"/>
      <c r="C59" s="26">
        <v>2024</v>
      </c>
      <c r="D59" s="30">
        <f t="shared" si="8"/>
        <v>0</v>
      </c>
      <c r="E59" s="5"/>
      <c r="F59" s="8"/>
      <c r="G59" s="13"/>
      <c r="H59" s="1"/>
      <c r="I59" s="54"/>
      <c r="J59" s="54"/>
    </row>
    <row r="60" spans="1:13" s="4" customFormat="1" ht="15.75" x14ac:dyDescent="0.25">
      <c r="A60" s="47"/>
      <c r="B60" s="63"/>
      <c r="C60" s="26">
        <v>2025</v>
      </c>
      <c r="D60" s="30">
        <f t="shared" si="8"/>
        <v>0</v>
      </c>
      <c r="E60" s="5"/>
      <c r="F60" s="8"/>
      <c r="G60" s="13"/>
      <c r="H60" s="1"/>
      <c r="I60" s="54"/>
      <c r="J60" s="54"/>
    </row>
    <row r="61" spans="1:13" s="4" customFormat="1" ht="15.75" customHeight="1" x14ac:dyDescent="0.25">
      <c r="A61" s="56" t="s">
        <v>30</v>
      </c>
      <c r="B61" s="57"/>
      <c r="C61" s="26" t="s">
        <v>54</v>
      </c>
      <c r="D61" s="30">
        <f>E61+F61+G61+H61</f>
        <v>7041653.2800000003</v>
      </c>
      <c r="E61" s="28">
        <f>E62+E63+E64+E65+E66+E67+E68</f>
        <v>3245.82</v>
      </c>
      <c r="F61" s="28">
        <f>F62+F63+F64+F65+F66+F67+F68</f>
        <v>6042395.29</v>
      </c>
      <c r="G61" s="28">
        <f>G62+G63+G64+G65+G66+G67+G68</f>
        <v>996012.17000000016</v>
      </c>
      <c r="H61" s="2"/>
      <c r="I61" s="54"/>
      <c r="J61" s="54"/>
    </row>
    <row r="62" spans="1:13" s="4" customFormat="1" ht="15.75" x14ac:dyDescent="0.25">
      <c r="A62" s="58"/>
      <c r="B62" s="59"/>
      <c r="C62" s="26">
        <v>2019</v>
      </c>
      <c r="D62" s="30">
        <f t="shared" ref="D62:D65" si="9">E62+F62+G62</f>
        <v>991769.18</v>
      </c>
      <c r="E62" s="28">
        <f t="shared" ref="E62:G63" si="10">E40+E47+E54</f>
        <v>2163.88</v>
      </c>
      <c r="F62" s="28">
        <f t="shared" si="10"/>
        <v>812445.66</v>
      </c>
      <c r="G62" s="28">
        <f t="shared" si="10"/>
        <v>177159.64</v>
      </c>
      <c r="H62" s="5"/>
      <c r="I62" s="54"/>
      <c r="J62" s="54"/>
    </row>
    <row r="63" spans="1:13" s="4" customFormat="1" ht="15.75" x14ac:dyDescent="0.25">
      <c r="A63" s="58"/>
      <c r="B63" s="59"/>
      <c r="C63" s="26">
        <v>2020</v>
      </c>
      <c r="D63" s="30">
        <f t="shared" si="9"/>
        <v>911802.47</v>
      </c>
      <c r="E63" s="28">
        <f t="shared" si="10"/>
        <v>1081.94</v>
      </c>
      <c r="F63" s="28">
        <f t="shared" si="10"/>
        <v>789628.18</v>
      </c>
      <c r="G63" s="28">
        <f t="shared" si="10"/>
        <v>121092.34999999999</v>
      </c>
      <c r="H63" s="5"/>
      <c r="I63" s="54"/>
      <c r="J63" s="54"/>
    </row>
    <row r="64" spans="1:13" s="4" customFormat="1" ht="15.75" x14ac:dyDescent="0.25">
      <c r="A64" s="58"/>
      <c r="B64" s="59"/>
      <c r="C64" s="26">
        <v>2021</v>
      </c>
      <c r="D64" s="30">
        <f t="shared" si="9"/>
        <v>950624.4</v>
      </c>
      <c r="E64" s="28">
        <f t="shared" ref="E64" si="11">E42+E49+E56</f>
        <v>0</v>
      </c>
      <c r="F64" s="28">
        <f t="shared" ref="F64:G68" si="12">F42+F49+F56</f>
        <v>821749.62</v>
      </c>
      <c r="G64" s="28">
        <f>G42+G49+G56</f>
        <v>128874.78</v>
      </c>
      <c r="H64" s="5"/>
      <c r="I64" s="54"/>
      <c r="J64" s="54"/>
      <c r="L64" s="16"/>
    </row>
    <row r="65" spans="1:10" s="4" customFormat="1" ht="15.75" x14ac:dyDescent="0.25">
      <c r="A65" s="58"/>
      <c r="B65" s="59"/>
      <c r="C65" s="26">
        <v>2022</v>
      </c>
      <c r="D65" s="30">
        <f t="shared" si="9"/>
        <v>988634.60000000009</v>
      </c>
      <c r="E65" s="28">
        <f t="shared" ref="E65" si="13">E43+E50+E57</f>
        <v>0</v>
      </c>
      <c r="F65" s="28">
        <f t="shared" si="12"/>
        <v>854592.8</v>
      </c>
      <c r="G65" s="28">
        <f>G43+G50+G57</f>
        <v>134041.79999999999</v>
      </c>
      <c r="H65" s="5"/>
      <c r="I65" s="54"/>
      <c r="J65" s="54"/>
    </row>
    <row r="66" spans="1:10" s="4" customFormat="1" ht="15.75" x14ac:dyDescent="0.25">
      <c r="A66" s="58"/>
      <c r="B66" s="59"/>
      <c r="C66" s="26">
        <v>2023</v>
      </c>
      <c r="D66" s="30">
        <f>E66+F66+G66+H66</f>
        <v>1028037.93</v>
      </c>
      <c r="E66" s="28">
        <f t="shared" ref="E66" si="14">E44+E51+E58</f>
        <v>0</v>
      </c>
      <c r="F66" s="28">
        <f t="shared" si="12"/>
        <v>888748.41</v>
      </c>
      <c r="G66" s="28">
        <f>G44+G51+G58</f>
        <v>139289.52000000002</v>
      </c>
      <c r="H66" s="2"/>
      <c r="I66" s="54"/>
      <c r="J66" s="54"/>
    </row>
    <row r="67" spans="1:10" s="4" customFormat="1" ht="15.75" x14ac:dyDescent="0.25">
      <c r="A67" s="58"/>
      <c r="B67" s="59"/>
      <c r="C67" s="26">
        <v>2024</v>
      </c>
      <c r="D67" s="30">
        <f t="shared" ref="D67:D68" si="15">E67+F67+G67+H67</f>
        <v>1069146.54</v>
      </c>
      <c r="E67" s="28">
        <f t="shared" ref="E67" si="16">E45+E52+E59</f>
        <v>0</v>
      </c>
      <c r="F67" s="28">
        <f t="shared" si="12"/>
        <v>924271.72</v>
      </c>
      <c r="G67" s="28">
        <f t="shared" si="12"/>
        <v>144874.82</v>
      </c>
      <c r="H67" s="2"/>
      <c r="I67" s="54"/>
      <c r="J67" s="54"/>
    </row>
    <row r="68" spans="1:10" s="4" customFormat="1" ht="15.75" x14ac:dyDescent="0.25">
      <c r="A68" s="60"/>
      <c r="B68" s="61"/>
      <c r="C68" s="26">
        <v>2025</v>
      </c>
      <c r="D68" s="30">
        <f t="shared" si="15"/>
        <v>1101638.1599999999</v>
      </c>
      <c r="E68" s="28">
        <f t="shared" ref="E68" si="17">E46+E53+E60</f>
        <v>0</v>
      </c>
      <c r="F68" s="28">
        <f t="shared" si="12"/>
        <v>950958.9</v>
      </c>
      <c r="G68" s="28">
        <f t="shared" si="12"/>
        <v>150679.25999999998</v>
      </c>
      <c r="H68" s="2"/>
      <c r="I68" s="55"/>
      <c r="J68" s="55"/>
    </row>
    <row r="69" spans="1:10" s="4" customFormat="1" ht="15.75" x14ac:dyDescent="0.25">
      <c r="A69" s="51" t="s">
        <v>31</v>
      </c>
      <c r="B69" s="51"/>
      <c r="C69" s="51"/>
      <c r="D69" s="51"/>
      <c r="E69" s="51"/>
      <c r="F69" s="51"/>
      <c r="G69" s="51"/>
      <c r="H69" s="51"/>
      <c r="I69" s="51"/>
      <c r="J69" s="51"/>
    </row>
    <row r="70" spans="1:10" s="4" customFormat="1" ht="15.75" customHeight="1" x14ac:dyDescent="0.25">
      <c r="A70" s="48" t="s">
        <v>32</v>
      </c>
      <c r="B70" s="24" t="s">
        <v>48</v>
      </c>
      <c r="C70" s="26">
        <v>2019</v>
      </c>
      <c r="D70" s="30">
        <f t="shared" ref="D70:D76" si="18">E70+F70+G70</f>
        <v>92297.26</v>
      </c>
      <c r="E70" s="24"/>
      <c r="F70" s="7"/>
      <c r="G70" s="30">
        <v>92297.26</v>
      </c>
      <c r="H70" s="3"/>
      <c r="I70" s="53" t="s">
        <v>16</v>
      </c>
      <c r="J70" s="53" t="s">
        <v>17</v>
      </c>
    </row>
    <row r="71" spans="1:10" s="4" customFormat="1" ht="15.75" customHeight="1" x14ac:dyDescent="0.25">
      <c r="A71" s="49"/>
      <c r="B71" s="48" t="s">
        <v>33</v>
      </c>
      <c r="C71" s="26">
        <v>2020</v>
      </c>
      <c r="D71" s="30">
        <f t="shared" si="18"/>
        <v>99146.880000000005</v>
      </c>
      <c r="E71" s="24"/>
      <c r="F71" s="7"/>
      <c r="G71" s="30">
        <v>99146.880000000005</v>
      </c>
      <c r="H71" s="3"/>
      <c r="I71" s="54"/>
      <c r="J71" s="54"/>
    </row>
    <row r="72" spans="1:10" s="4" customFormat="1" ht="15.75" x14ac:dyDescent="0.25">
      <c r="A72" s="49"/>
      <c r="B72" s="49"/>
      <c r="C72" s="26">
        <v>2021</v>
      </c>
      <c r="D72" s="30">
        <f t="shared" si="18"/>
        <v>100782.9</v>
      </c>
      <c r="E72" s="24"/>
      <c r="F72" s="7"/>
      <c r="G72" s="30">
        <v>100782.9</v>
      </c>
      <c r="H72" s="3"/>
      <c r="I72" s="54"/>
      <c r="J72" s="54"/>
    </row>
    <row r="73" spans="1:10" s="4" customFormat="1" ht="15.75" x14ac:dyDescent="0.25">
      <c r="A73" s="49"/>
      <c r="B73" s="49"/>
      <c r="C73" s="26">
        <v>2022</v>
      </c>
      <c r="D73" s="30">
        <f t="shared" si="18"/>
        <v>105638</v>
      </c>
      <c r="E73" s="24"/>
      <c r="F73" s="7"/>
      <c r="G73" s="30">
        <v>105638</v>
      </c>
      <c r="H73" s="3"/>
      <c r="I73" s="54"/>
      <c r="J73" s="54"/>
    </row>
    <row r="74" spans="1:10" s="4" customFormat="1" ht="15.75" x14ac:dyDescent="0.25">
      <c r="A74" s="49"/>
      <c r="B74" s="49"/>
      <c r="C74" s="26">
        <v>2023</v>
      </c>
      <c r="D74" s="30">
        <f t="shared" si="18"/>
        <v>111353</v>
      </c>
      <c r="E74" s="24"/>
      <c r="F74" s="7"/>
      <c r="G74" s="30">
        <v>111353</v>
      </c>
      <c r="H74" s="3"/>
      <c r="I74" s="54"/>
      <c r="J74" s="54"/>
    </row>
    <row r="75" spans="1:10" s="4" customFormat="1" ht="15.75" x14ac:dyDescent="0.25">
      <c r="A75" s="49"/>
      <c r="B75" s="49"/>
      <c r="C75" s="26">
        <v>2024</v>
      </c>
      <c r="D75" s="30">
        <f t="shared" si="18"/>
        <v>117338</v>
      </c>
      <c r="E75" s="24"/>
      <c r="F75" s="7"/>
      <c r="G75" s="30">
        <v>117338</v>
      </c>
      <c r="H75" s="3"/>
      <c r="I75" s="54"/>
      <c r="J75" s="54"/>
    </row>
    <row r="76" spans="1:10" s="4" customFormat="1" ht="15.75" x14ac:dyDescent="0.25">
      <c r="A76" s="50"/>
      <c r="B76" s="50"/>
      <c r="C76" s="26">
        <v>2025</v>
      </c>
      <c r="D76" s="30">
        <f t="shared" si="18"/>
        <v>123608</v>
      </c>
      <c r="E76" s="24"/>
      <c r="F76" s="7"/>
      <c r="G76" s="30">
        <v>123608</v>
      </c>
      <c r="H76" s="3"/>
      <c r="I76" s="54"/>
      <c r="J76" s="54"/>
    </row>
    <row r="77" spans="1:10" s="4" customFormat="1" ht="15.75" x14ac:dyDescent="0.25">
      <c r="A77" s="47" t="s">
        <v>34</v>
      </c>
      <c r="B77" s="32" t="s">
        <v>49</v>
      </c>
      <c r="C77" s="26">
        <v>2019</v>
      </c>
      <c r="D77" s="30">
        <f t="shared" ref="D77:D83" si="19">E77+F77+G77</f>
        <v>1226</v>
      </c>
      <c r="E77" s="5"/>
      <c r="F77" s="1"/>
      <c r="G77" s="30">
        <v>1226</v>
      </c>
      <c r="H77" s="3"/>
      <c r="I77" s="54"/>
      <c r="J77" s="54"/>
    </row>
    <row r="78" spans="1:10" s="4" customFormat="1" ht="15.75" customHeight="1" x14ac:dyDescent="0.25">
      <c r="A78" s="47"/>
      <c r="B78" s="48" t="s">
        <v>35</v>
      </c>
      <c r="C78" s="26">
        <v>2020</v>
      </c>
      <c r="D78" s="30">
        <f t="shared" si="19"/>
        <v>1226</v>
      </c>
      <c r="E78" s="5"/>
      <c r="F78" s="1"/>
      <c r="G78" s="30">
        <v>1226</v>
      </c>
      <c r="H78" s="3"/>
      <c r="I78" s="54"/>
      <c r="J78" s="54"/>
    </row>
    <row r="79" spans="1:10" s="4" customFormat="1" ht="15.75" x14ac:dyDescent="0.25">
      <c r="A79" s="47"/>
      <c r="B79" s="49"/>
      <c r="C79" s="26">
        <v>2021</v>
      </c>
      <c r="D79" s="30">
        <f t="shared" si="19"/>
        <v>1226</v>
      </c>
      <c r="E79" s="5"/>
      <c r="F79" s="1"/>
      <c r="G79" s="30">
        <v>1226</v>
      </c>
      <c r="H79" s="3"/>
      <c r="I79" s="54"/>
      <c r="J79" s="54"/>
    </row>
    <row r="80" spans="1:10" s="4" customFormat="1" ht="15.75" x14ac:dyDescent="0.25">
      <c r="A80" s="47"/>
      <c r="B80" s="49"/>
      <c r="C80" s="26">
        <v>2022</v>
      </c>
      <c r="D80" s="30">
        <f t="shared" si="19"/>
        <v>1290</v>
      </c>
      <c r="E80" s="5"/>
      <c r="F80" s="1"/>
      <c r="G80" s="30">
        <v>1290</v>
      </c>
      <c r="H80" s="3"/>
      <c r="I80" s="54"/>
      <c r="J80" s="54"/>
    </row>
    <row r="81" spans="1:10" s="4" customFormat="1" ht="15.75" x14ac:dyDescent="0.25">
      <c r="A81" s="47"/>
      <c r="B81" s="49"/>
      <c r="C81" s="26">
        <v>2023</v>
      </c>
      <c r="D81" s="30">
        <f t="shared" si="19"/>
        <v>1355</v>
      </c>
      <c r="E81" s="5"/>
      <c r="F81" s="1"/>
      <c r="G81" s="30">
        <v>1355</v>
      </c>
      <c r="H81" s="3"/>
      <c r="I81" s="54"/>
      <c r="J81" s="54"/>
    </row>
    <row r="82" spans="1:10" s="4" customFormat="1" ht="15.75" x14ac:dyDescent="0.25">
      <c r="A82" s="47"/>
      <c r="B82" s="49"/>
      <c r="C82" s="26">
        <v>2024</v>
      </c>
      <c r="D82" s="30">
        <f t="shared" si="19"/>
        <v>1420</v>
      </c>
      <c r="E82" s="5"/>
      <c r="F82" s="1"/>
      <c r="G82" s="30">
        <v>1420</v>
      </c>
      <c r="H82" s="3"/>
      <c r="I82" s="54"/>
      <c r="J82" s="54"/>
    </row>
    <row r="83" spans="1:10" s="4" customFormat="1" ht="15.75" x14ac:dyDescent="0.25">
      <c r="A83" s="47"/>
      <c r="B83" s="50"/>
      <c r="C83" s="26">
        <v>2025</v>
      </c>
      <c r="D83" s="30">
        <f t="shared" si="19"/>
        <v>1485</v>
      </c>
      <c r="E83" s="5"/>
      <c r="F83" s="1"/>
      <c r="G83" s="30">
        <v>1485</v>
      </c>
      <c r="H83" s="3"/>
      <c r="I83" s="54"/>
      <c r="J83" s="54"/>
    </row>
    <row r="84" spans="1:10" s="4" customFormat="1" ht="15.75" x14ac:dyDescent="0.25">
      <c r="A84" s="47" t="s">
        <v>57</v>
      </c>
      <c r="B84" s="32" t="s">
        <v>50</v>
      </c>
      <c r="C84" s="42">
        <v>2019</v>
      </c>
      <c r="D84" s="30">
        <f t="shared" ref="D84:D90" si="20">E84+F84+G84</f>
        <v>13312</v>
      </c>
      <c r="E84" s="5"/>
      <c r="F84" s="1"/>
      <c r="G84" s="30">
        <v>13312</v>
      </c>
      <c r="H84" s="3"/>
      <c r="I84" s="54"/>
      <c r="J84" s="54"/>
    </row>
    <row r="85" spans="1:10" s="4" customFormat="1" ht="15.75" customHeight="1" x14ac:dyDescent="0.25">
      <c r="A85" s="47"/>
      <c r="B85" s="48" t="s">
        <v>58</v>
      </c>
      <c r="C85" s="42">
        <v>2020</v>
      </c>
      <c r="D85" s="30">
        <f t="shared" si="20"/>
        <v>13312</v>
      </c>
      <c r="E85" s="5"/>
      <c r="F85" s="1"/>
      <c r="G85" s="30">
        <v>13312</v>
      </c>
      <c r="H85" s="3"/>
      <c r="I85" s="54"/>
      <c r="J85" s="54"/>
    </row>
    <row r="86" spans="1:10" s="4" customFormat="1" ht="15.75" x14ac:dyDescent="0.25">
      <c r="A86" s="47"/>
      <c r="B86" s="49"/>
      <c r="C86" s="42">
        <v>2021</v>
      </c>
      <c r="D86" s="30">
        <f t="shared" si="20"/>
        <v>13312</v>
      </c>
      <c r="E86" s="5"/>
      <c r="F86" s="1"/>
      <c r="G86" s="30">
        <v>13312</v>
      </c>
      <c r="H86" s="3"/>
      <c r="I86" s="54"/>
      <c r="J86" s="54"/>
    </row>
    <row r="87" spans="1:10" s="4" customFormat="1" ht="15.75" x14ac:dyDescent="0.25">
      <c r="A87" s="47"/>
      <c r="B87" s="49"/>
      <c r="C87" s="42">
        <v>2022</v>
      </c>
      <c r="D87" s="30">
        <f t="shared" si="20"/>
        <v>13312</v>
      </c>
      <c r="E87" s="5"/>
      <c r="F87" s="1"/>
      <c r="G87" s="30">
        <v>13312</v>
      </c>
      <c r="H87" s="3"/>
      <c r="I87" s="54"/>
      <c r="J87" s="54"/>
    </row>
    <row r="88" spans="1:10" s="4" customFormat="1" ht="15.75" x14ac:dyDescent="0.25">
      <c r="A88" s="47"/>
      <c r="B88" s="49"/>
      <c r="C88" s="42">
        <v>2023</v>
      </c>
      <c r="D88" s="30">
        <f t="shared" si="20"/>
        <v>13312</v>
      </c>
      <c r="E88" s="5"/>
      <c r="F88" s="1"/>
      <c r="G88" s="30">
        <v>13312</v>
      </c>
      <c r="H88" s="3"/>
      <c r="I88" s="54"/>
      <c r="J88" s="54"/>
    </row>
    <row r="89" spans="1:10" s="4" customFormat="1" ht="15.75" x14ac:dyDescent="0.25">
      <c r="A89" s="47"/>
      <c r="B89" s="49"/>
      <c r="C89" s="42">
        <v>2024</v>
      </c>
      <c r="D89" s="30">
        <f t="shared" si="20"/>
        <v>13312</v>
      </c>
      <c r="E89" s="5"/>
      <c r="F89" s="1"/>
      <c r="G89" s="30">
        <v>13312</v>
      </c>
      <c r="H89" s="3"/>
      <c r="I89" s="54"/>
      <c r="J89" s="54"/>
    </row>
    <row r="90" spans="1:10" s="4" customFormat="1" ht="15.75" x14ac:dyDescent="0.25">
      <c r="A90" s="47"/>
      <c r="B90" s="50"/>
      <c r="C90" s="42">
        <v>2025</v>
      </c>
      <c r="D90" s="30">
        <f t="shared" si="20"/>
        <v>13312</v>
      </c>
      <c r="E90" s="5"/>
      <c r="F90" s="1"/>
      <c r="G90" s="30">
        <v>13312</v>
      </c>
      <c r="H90" s="3"/>
      <c r="I90" s="54"/>
      <c r="J90" s="54"/>
    </row>
    <row r="91" spans="1:10" s="4" customFormat="1" ht="15.75" x14ac:dyDescent="0.25">
      <c r="A91" s="47" t="s">
        <v>61</v>
      </c>
      <c r="B91" s="32" t="s">
        <v>62</v>
      </c>
      <c r="C91" s="43">
        <v>2019</v>
      </c>
      <c r="D91" s="30">
        <f t="shared" ref="D91:D97" si="21">E91+F91+G91</f>
        <v>0</v>
      </c>
      <c r="E91" s="5"/>
      <c r="F91" s="1"/>
      <c r="G91" s="30">
        <v>0</v>
      </c>
      <c r="H91" s="3"/>
      <c r="I91" s="54"/>
      <c r="J91" s="54"/>
    </row>
    <row r="92" spans="1:10" s="4" customFormat="1" ht="15.75" customHeight="1" x14ac:dyDescent="0.25">
      <c r="A92" s="47"/>
      <c r="B92" s="48" t="s">
        <v>63</v>
      </c>
      <c r="C92" s="43">
        <v>2020</v>
      </c>
      <c r="D92" s="30">
        <f t="shared" si="21"/>
        <v>2430</v>
      </c>
      <c r="E92" s="5">
        <v>1460</v>
      </c>
      <c r="F92" s="1">
        <v>720</v>
      </c>
      <c r="G92" s="30">
        <v>250</v>
      </c>
      <c r="H92" s="3"/>
      <c r="I92" s="54"/>
      <c r="J92" s="54"/>
    </row>
    <row r="93" spans="1:10" s="4" customFormat="1" ht="15.75" x14ac:dyDescent="0.25">
      <c r="A93" s="47"/>
      <c r="B93" s="49"/>
      <c r="C93" s="43">
        <v>2021</v>
      </c>
      <c r="D93" s="30">
        <f t="shared" si="21"/>
        <v>0</v>
      </c>
      <c r="E93" s="5"/>
      <c r="F93" s="1"/>
      <c r="G93" s="30">
        <v>0</v>
      </c>
      <c r="H93" s="3"/>
      <c r="I93" s="54"/>
      <c r="J93" s="54"/>
    </row>
    <row r="94" spans="1:10" s="4" customFormat="1" ht="15.75" x14ac:dyDescent="0.25">
      <c r="A94" s="47"/>
      <c r="B94" s="49"/>
      <c r="C94" s="43">
        <v>2022</v>
      </c>
      <c r="D94" s="30">
        <f t="shared" si="21"/>
        <v>0</v>
      </c>
      <c r="E94" s="5"/>
      <c r="F94" s="1"/>
      <c r="G94" s="30">
        <v>0</v>
      </c>
      <c r="H94" s="3"/>
      <c r="I94" s="54"/>
      <c r="J94" s="54"/>
    </row>
    <row r="95" spans="1:10" s="4" customFormat="1" ht="15.75" x14ac:dyDescent="0.25">
      <c r="A95" s="47"/>
      <c r="B95" s="49"/>
      <c r="C95" s="43">
        <v>2023</v>
      </c>
      <c r="D95" s="30">
        <f t="shared" si="21"/>
        <v>0</v>
      </c>
      <c r="E95" s="5"/>
      <c r="F95" s="1"/>
      <c r="G95" s="30">
        <v>0</v>
      </c>
      <c r="H95" s="3"/>
      <c r="I95" s="54"/>
      <c r="J95" s="54"/>
    </row>
    <row r="96" spans="1:10" s="4" customFormat="1" ht="15.75" x14ac:dyDescent="0.25">
      <c r="A96" s="47"/>
      <c r="B96" s="49"/>
      <c r="C96" s="43">
        <v>2024</v>
      </c>
      <c r="D96" s="30">
        <f t="shared" si="21"/>
        <v>0</v>
      </c>
      <c r="E96" s="5"/>
      <c r="F96" s="1"/>
      <c r="G96" s="30">
        <v>0</v>
      </c>
      <c r="H96" s="3"/>
      <c r="I96" s="54"/>
      <c r="J96" s="54"/>
    </row>
    <row r="97" spans="1:10" s="4" customFormat="1" ht="15.75" x14ac:dyDescent="0.25">
      <c r="A97" s="47"/>
      <c r="B97" s="50"/>
      <c r="C97" s="43">
        <v>2025</v>
      </c>
      <c r="D97" s="30">
        <f t="shared" si="21"/>
        <v>0</v>
      </c>
      <c r="E97" s="5"/>
      <c r="F97" s="1"/>
      <c r="G97" s="30">
        <v>0</v>
      </c>
      <c r="H97" s="3"/>
      <c r="I97" s="54"/>
      <c r="J97" s="54"/>
    </row>
    <row r="98" spans="1:10" s="4" customFormat="1" ht="15.75" customHeight="1" x14ac:dyDescent="0.25">
      <c r="A98" s="56" t="s">
        <v>36</v>
      </c>
      <c r="B98" s="57"/>
      <c r="C98" s="26" t="s">
        <v>54</v>
      </c>
      <c r="D98" s="30">
        <f>E98+F98+G98+H98</f>
        <v>855006.04</v>
      </c>
      <c r="E98" s="28">
        <f t="shared" ref="E98:F98" si="22">E99+E100+E101+E102+E103+E104+E105</f>
        <v>1460</v>
      </c>
      <c r="F98" s="28">
        <f t="shared" si="22"/>
        <v>720</v>
      </c>
      <c r="G98" s="28">
        <f>G99+G100+G101+G102+G103+G104+G105</f>
        <v>852826.04</v>
      </c>
      <c r="H98" s="24"/>
      <c r="I98" s="54"/>
      <c r="J98" s="54"/>
    </row>
    <row r="99" spans="1:10" s="4" customFormat="1" ht="15.75" x14ac:dyDescent="0.25">
      <c r="A99" s="58"/>
      <c r="B99" s="59"/>
      <c r="C99" s="26">
        <v>2019</v>
      </c>
      <c r="D99" s="30">
        <f t="shared" ref="D99:D102" si="23">E99+F99+G99</f>
        <v>106835.26</v>
      </c>
      <c r="E99" s="28">
        <f t="shared" ref="E99:F99" si="24">E70+E77+E84+E91</f>
        <v>0</v>
      </c>
      <c r="F99" s="28">
        <f t="shared" si="24"/>
        <v>0</v>
      </c>
      <c r="G99" s="28">
        <f>G70+G77+G84+G91</f>
        <v>106835.26</v>
      </c>
      <c r="H99" s="24"/>
      <c r="I99" s="54"/>
      <c r="J99" s="54"/>
    </row>
    <row r="100" spans="1:10" s="4" customFormat="1" ht="15.75" x14ac:dyDescent="0.25">
      <c r="A100" s="58"/>
      <c r="B100" s="59"/>
      <c r="C100" s="26">
        <v>2020</v>
      </c>
      <c r="D100" s="30">
        <f t="shared" si="23"/>
        <v>116114.88</v>
      </c>
      <c r="E100" s="28">
        <f t="shared" ref="E100:G100" si="25">E71+E78+E85+E92</f>
        <v>1460</v>
      </c>
      <c r="F100" s="28">
        <f t="shared" si="25"/>
        <v>720</v>
      </c>
      <c r="G100" s="28">
        <f t="shared" si="25"/>
        <v>113934.88</v>
      </c>
      <c r="H100" s="24"/>
      <c r="I100" s="54"/>
      <c r="J100" s="54"/>
    </row>
    <row r="101" spans="1:10" s="4" customFormat="1" ht="15.75" x14ac:dyDescent="0.25">
      <c r="A101" s="58"/>
      <c r="B101" s="59"/>
      <c r="C101" s="26">
        <v>2021</v>
      </c>
      <c r="D101" s="30">
        <f t="shared" si="23"/>
        <v>115320.9</v>
      </c>
      <c r="E101" s="28">
        <f t="shared" ref="E101:G101" si="26">E72+E79+E86+E93</f>
        <v>0</v>
      </c>
      <c r="F101" s="28">
        <f t="shared" si="26"/>
        <v>0</v>
      </c>
      <c r="G101" s="28">
        <f t="shared" si="26"/>
        <v>115320.9</v>
      </c>
      <c r="H101" s="24"/>
      <c r="I101" s="54"/>
      <c r="J101" s="54"/>
    </row>
    <row r="102" spans="1:10" s="4" customFormat="1" ht="15.75" x14ac:dyDescent="0.25">
      <c r="A102" s="58"/>
      <c r="B102" s="59"/>
      <c r="C102" s="26">
        <v>2022</v>
      </c>
      <c r="D102" s="30">
        <f t="shared" si="23"/>
        <v>120240</v>
      </c>
      <c r="E102" s="28">
        <f t="shared" ref="E102:G102" si="27">E73+E80+E87+E94</f>
        <v>0</v>
      </c>
      <c r="F102" s="28">
        <f t="shared" si="27"/>
        <v>0</v>
      </c>
      <c r="G102" s="28">
        <f t="shared" si="27"/>
        <v>120240</v>
      </c>
      <c r="H102" s="24"/>
      <c r="I102" s="54"/>
      <c r="J102" s="54"/>
    </row>
    <row r="103" spans="1:10" s="4" customFormat="1" ht="15.75" x14ac:dyDescent="0.25">
      <c r="A103" s="58"/>
      <c r="B103" s="59"/>
      <c r="C103" s="26">
        <v>2023</v>
      </c>
      <c r="D103" s="30">
        <f>E103+F103+G103+H103</f>
        <v>126020</v>
      </c>
      <c r="E103" s="28">
        <f t="shared" ref="E103:G103" si="28">E74+E81+E88+E95</f>
        <v>0</v>
      </c>
      <c r="F103" s="28">
        <f t="shared" si="28"/>
        <v>0</v>
      </c>
      <c r="G103" s="28">
        <f t="shared" si="28"/>
        <v>126020</v>
      </c>
      <c r="H103" s="24"/>
      <c r="I103" s="54"/>
      <c r="J103" s="54"/>
    </row>
    <row r="104" spans="1:10" s="4" customFormat="1" ht="15.75" x14ac:dyDescent="0.25">
      <c r="A104" s="58"/>
      <c r="B104" s="59"/>
      <c r="C104" s="26">
        <v>2024</v>
      </c>
      <c r="D104" s="30">
        <f t="shared" ref="D104:D105" si="29">E104+F104+G104+H104</f>
        <v>132070</v>
      </c>
      <c r="E104" s="28">
        <f t="shared" ref="E104:G104" si="30">E75+E82+E89+E96</f>
        <v>0</v>
      </c>
      <c r="F104" s="28">
        <f t="shared" si="30"/>
        <v>0</v>
      </c>
      <c r="G104" s="28">
        <f t="shared" si="30"/>
        <v>132070</v>
      </c>
      <c r="H104" s="24"/>
      <c r="I104" s="54"/>
      <c r="J104" s="54"/>
    </row>
    <row r="105" spans="1:10" s="4" customFormat="1" ht="15.75" x14ac:dyDescent="0.25">
      <c r="A105" s="60"/>
      <c r="B105" s="61"/>
      <c r="C105" s="26">
        <v>2025</v>
      </c>
      <c r="D105" s="30">
        <f t="shared" si="29"/>
        <v>138405</v>
      </c>
      <c r="E105" s="28">
        <f t="shared" ref="E105:G105" si="31">E76+E83+E90+E97</f>
        <v>0</v>
      </c>
      <c r="F105" s="28">
        <f t="shared" si="31"/>
        <v>0</v>
      </c>
      <c r="G105" s="28">
        <f t="shared" si="31"/>
        <v>138405</v>
      </c>
      <c r="H105" s="24"/>
      <c r="I105" s="55"/>
      <c r="J105" s="55"/>
    </row>
    <row r="106" spans="1:10" s="4" customFormat="1" ht="15.75" x14ac:dyDescent="0.25">
      <c r="A106" s="51" t="s">
        <v>52</v>
      </c>
      <c r="B106" s="51"/>
      <c r="C106" s="52"/>
      <c r="D106" s="52"/>
      <c r="E106" s="52"/>
      <c r="F106" s="52"/>
      <c r="G106" s="52"/>
      <c r="H106" s="51"/>
      <c r="I106" s="51"/>
      <c r="J106" s="51"/>
    </row>
    <row r="107" spans="1:10" s="4" customFormat="1" ht="15.75" customHeight="1" x14ac:dyDescent="0.25">
      <c r="A107" s="48" t="s">
        <v>37</v>
      </c>
      <c r="B107" s="25" t="s">
        <v>48</v>
      </c>
      <c r="C107" s="26">
        <v>2019</v>
      </c>
      <c r="D107" s="41">
        <f>E107+F107+G107</f>
        <v>272612.04000000004</v>
      </c>
      <c r="E107" s="8"/>
      <c r="F107" s="40">
        <v>73299.38</v>
      </c>
      <c r="G107" s="33">
        <v>199312.66</v>
      </c>
      <c r="H107" s="10"/>
      <c r="I107" s="53" t="s">
        <v>55</v>
      </c>
      <c r="J107" s="53" t="s">
        <v>17</v>
      </c>
    </row>
    <row r="108" spans="1:10" s="4" customFormat="1" ht="15.75" customHeight="1" x14ac:dyDescent="0.25">
      <c r="A108" s="49"/>
      <c r="B108" s="48" t="s">
        <v>38</v>
      </c>
      <c r="C108" s="26">
        <v>2020</v>
      </c>
      <c r="D108" s="33">
        <f t="shared" ref="D108:D127" si="32">E108+F108+G108</f>
        <v>136990.99</v>
      </c>
      <c r="E108" s="8"/>
      <c r="F108" s="40">
        <v>28672</v>
      </c>
      <c r="G108" s="30">
        <v>108318.99</v>
      </c>
      <c r="H108" s="10"/>
      <c r="I108" s="54"/>
      <c r="J108" s="54"/>
    </row>
    <row r="109" spans="1:10" s="4" customFormat="1" ht="15.75" x14ac:dyDescent="0.25">
      <c r="A109" s="49"/>
      <c r="B109" s="49"/>
      <c r="C109" s="26">
        <v>2021</v>
      </c>
      <c r="D109" s="33">
        <f t="shared" si="32"/>
        <v>136289.66999999998</v>
      </c>
      <c r="E109" s="8"/>
      <c r="F109" s="40">
        <v>26692</v>
      </c>
      <c r="G109" s="30">
        <v>109597.67</v>
      </c>
      <c r="H109" s="10"/>
      <c r="I109" s="54"/>
      <c r="J109" s="54"/>
    </row>
    <row r="110" spans="1:10" s="4" customFormat="1" ht="15.75" x14ac:dyDescent="0.25">
      <c r="A110" s="49"/>
      <c r="B110" s="49"/>
      <c r="C110" s="26">
        <v>2022</v>
      </c>
      <c r="D110" s="33">
        <f t="shared" si="32"/>
        <v>125785.91</v>
      </c>
      <c r="E110" s="8"/>
      <c r="F110" s="40">
        <v>17225</v>
      </c>
      <c r="G110" s="30">
        <v>108560.91</v>
      </c>
      <c r="H110" s="10"/>
      <c r="I110" s="54"/>
      <c r="J110" s="54"/>
    </row>
    <row r="111" spans="1:10" s="4" customFormat="1" ht="15.75" x14ac:dyDescent="0.25">
      <c r="A111" s="49"/>
      <c r="B111" s="49"/>
      <c r="C111" s="26">
        <v>2023</v>
      </c>
      <c r="D111" s="33">
        <f t="shared" si="32"/>
        <v>142122.41999999998</v>
      </c>
      <c r="E111" s="8"/>
      <c r="F111" s="40">
        <v>14441</v>
      </c>
      <c r="G111" s="30">
        <v>127681.42</v>
      </c>
      <c r="H111" s="10"/>
      <c r="I111" s="54"/>
      <c r="J111" s="54"/>
    </row>
    <row r="112" spans="1:10" s="4" customFormat="1" ht="15.75" x14ac:dyDescent="0.25">
      <c r="A112" s="49"/>
      <c r="B112" s="49"/>
      <c r="C112" s="26">
        <v>2024</v>
      </c>
      <c r="D112" s="33">
        <f t="shared" si="32"/>
        <v>146170.41999999998</v>
      </c>
      <c r="E112" s="8"/>
      <c r="F112" s="40">
        <v>15108</v>
      </c>
      <c r="G112" s="30">
        <v>131062.42</v>
      </c>
      <c r="H112" s="10"/>
      <c r="I112" s="54"/>
      <c r="J112" s="54"/>
    </row>
    <row r="113" spans="1:10" s="4" customFormat="1" ht="15.75" x14ac:dyDescent="0.25">
      <c r="A113" s="50"/>
      <c r="B113" s="50"/>
      <c r="C113" s="26">
        <v>2025</v>
      </c>
      <c r="D113" s="33">
        <f t="shared" si="32"/>
        <v>150414.42000000001</v>
      </c>
      <c r="E113" s="8"/>
      <c r="F113" s="40">
        <v>15808</v>
      </c>
      <c r="G113" s="30">
        <v>134606.42000000001</v>
      </c>
      <c r="H113" s="10"/>
      <c r="I113" s="54"/>
      <c r="J113" s="54"/>
    </row>
    <row r="114" spans="1:10" s="4" customFormat="1" ht="15.75" x14ac:dyDescent="0.25">
      <c r="A114" s="48" t="s">
        <v>39</v>
      </c>
      <c r="B114" s="25" t="s">
        <v>51</v>
      </c>
      <c r="C114" s="26">
        <v>2019</v>
      </c>
      <c r="D114" s="33">
        <f t="shared" si="32"/>
        <v>37372.1</v>
      </c>
      <c r="E114" s="34"/>
      <c r="F114" s="33">
        <v>36034.400000000001</v>
      </c>
      <c r="G114" s="33">
        <v>1337.7</v>
      </c>
      <c r="H114" s="10"/>
      <c r="I114" s="54"/>
      <c r="J114" s="54"/>
    </row>
    <row r="115" spans="1:10" s="4" customFormat="1" ht="15.75" customHeight="1" x14ac:dyDescent="0.25">
      <c r="A115" s="49"/>
      <c r="B115" s="48" t="s">
        <v>40</v>
      </c>
      <c r="C115" s="26">
        <v>2020</v>
      </c>
      <c r="D115" s="33">
        <f t="shared" si="32"/>
        <v>45887.3</v>
      </c>
      <c r="E115" s="34"/>
      <c r="F115" s="33">
        <v>44573.5</v>
      </c>
      <c r="G115" s="30">
        <v>1313.8</v>
      </c>
      <c r="H115" s="10"/>
      <c r="I115" s="54"/>
      <c r="J115" s="54"/>
    </row>
    <row r="116" spans="1:10" s="4" customFormat="1" ht="15.75" x14ac:dyDescent="0.25">
      <c r="A116" s="49"/>
      <c r="B116" s="49"/>
      <c r="C116" s="26">
        <v>2021</v>
      </c>
      <c r="D116" s="33">
        <f t="shared" si="32"/>
        <v>45887.3</v>
      </c>
      <c r="E116" s="34"/>
      <c r="F116" s="33">
        <v>44573.5</v>
      </c>
      <c r="G116" s="30">
        <v>1313.8</v>
      </c>
      <c r="H116" s="10"/>
      <c r="I116" s="54"/>
      <c r="J116" s="54"/>
    </row>
    <row r="117" spans="1:10" s="4" customFormat="1" ht="15.75" x14ac:dyDescent="0.25">
      <c r="A117" s="49"/>
      <c r="B117" s="49"/>
      <c r="C117" s="26">
        <v>2022</v>
      </c>
      <c r="D117" s="33">
        <f t="shared" si="32"/>
        <v>45887.3</v>
      </c>
      <c r="E117" s="34"/>
      <c r="F117" s="33">
        <v>44573.5</v>
      </c>
      <c r="G117" s="30">
        <v>1313.8</v>
      </c>
      <c r="H117" s="10"/>
      <c r="I117" s="54"/>
      <c r="J117" s="54"/>
    </row>
    <row r="118" spans="1:10" s="4" customFormat="1" ht="15.75" x14ac:dyDescent="0.25">
      <c r="A118" s="49"/>
      <c r="B118" s="49"/>
      <c r="C118" s="26">
        <v>2023</v>
      </c>
      <c r="D118" s="33">
        <f t="shared" si="32"/>
        <v>45965.4</v>
      </c>
      <c r="E118" s="34"/>
      <c r="F118" s="33">
        <v>44573.5</v>
      </c>
      <c r="G118" s="30">
        <v>1391.9</v>
      </c>
      <c r="H118" s="10"/>
      <c r="I118" s="54"/>
      <c r="J118" s="54"/>
    </row>
    <row r="119" spans="1:10" s="4" customFormat="1" ht="15.75" x14ac:dyDescent="0.25">
      <c r="A119" s="49"/>
      <c r="B119" s="49"/>
      <c r="C119" s="26">
        <v>2024</v>
      </c>
      <c r="D119" s="33">
        <f t="shared" si="32"/>
        <v>46337.5</v>
      </c>
      <c r="E119" s="34"/>
      <c r="F119" s="33">
        <v>44945.599999999999</v>
      </c>
      <c r="G119" s="30">
        <v>1391.9</v>
      </c>
      <c r="H119" s="10"/>
      <c r="I119" s="54"/>
      <c r="J119" s="54"/>
    </row>
    <row r="120" spans="1:10" s="4" customFormat="1" ht="15.75" x14ac:dyDescent="0.25">
      <c r="A120" s="50"/>
      <c r="B120" s="50"/>
      <c r="C120" s="26">
        <v>2025</v>
      </c>
      <c r="D120" s="33">
        <f t="shared" si="32"/>
        <v>46337.5</v>
      </c>
      <c r="E120" s="34"/>
      <c r="F120" s="33">
        <v>44945.599999999999</v>
      </c>
      <c r="G120" s="30">
        <v>1391.9</v>
      </c>
      <c r="H120" s="10"/>
      <c r="I120" s="54"/>
      <c r="J120" s="54"/>
    </row>
    <row r="121" spans="1:10" s="4" customFormat="1" ht="15.75" customHeight="1" x14ac:dyDescent="0.25">
      <c r="A121" s="47" t="s">
        <v>41</v>
      </c>
      <c r="B121" s="47" t="s">
        <v>53</v>
      </c>
      <c r="C121" s="26">
        <v>2019</v>
      </c>
      <c r="D121" s="33">
        <f t="shared" si="32"/>
        <v>16001.08</v>
      </c>
      <c r="E121" s="34"/>
      <c r="F121" s="33">
        <v>4473.08</v>
      </c>
      <c r="G121" s="33">
        <v>11528</v>
      </c>
      <c r="H121" s="10"/>
      <c r="I121" s="54"/>
      <c r="J121" s="54"/>
    </row>
    <row r="122" spans="1:10" s="4" customFormat="1" ht="15.75" x14ac:dyDescent="0.25">
      <c r="A122" s="47"/>
      <c r="B122" s="47"/>
      <c r="C122" s="26">
        <v>2020</v>
      </c>
      <c r="D122" s="33">
        <f t="shared" si="32"/>
        <v>17068.809999999998</v>
      </c>
      <c r="E122" s="34"/>
      <c r="F122" s="33">
        <v>4661</v>
      </c>
      <c r="G122" s="30">
        <v>12407.81</v>
      </c>
      <c r="H122" s="10"/>
      <c r="I122" s="54"/>
      <c r="J122" s="54"/>
    </row>
    <row r="123" spans="1:10" s="4" customFormat="1" ht="15.75" x14ac:dyDescent="0.25">
      <c r="A123" s="47"/>
      <c r="B123" s="47"/>
      <c r="C123" s="26">
        <v>2021</v>
      </c>
      <c r="D123" s="33">
        <f t="shared" si="32"/>
        <v>16888</v>
      </c>
      <c r="E123" s="34"/>
      <c r="F123" s="33">
        <v>4691</v>
      </c>
      <c r="G123" s="30">
        <v>12197</v>
      </c>
      <c r="H123" s="10"/>
      <c r="I123" s="54"/>
      <c r="J123" s="54"/>
    </row>
    <row r="124" spans="1:10" s="4" customFormat="1" ht="15.75" x14ac:dyDescent="0.25">
      <c r="A124" s="47"/>
      <c r="B124" s="47"/>
      <c r="C124" s="26">
        <v>2022</v>
      </c>
      <c r="D124" s="33">
        <f t="shared" si="32"/>
        <v>17352</v>
      </c>
      <c r="E124" s="34"/>
      <c r="F124" s="33">
        <v>4813</v>
      </c>
      <c r="G124" s="30">
        <v>12539</v>
      </c>
      <c r="H124" s="10"/>
      <c r="I124" s="54"/>
      <c r="J124" s="54"/>
    </row>
    <row r="125" spans="1:10" s="4" customFormat="1" ht="15.75" x14ac:dyDescent="0.25">
      <c r="A125" s="47"/>
      <c r="B125" s="47"/>
      <c r="C125" s="26">
        <v>2023</v>
      </c>
      <c r="D125" s="33">
        <f t="shared" si="32"/>
        <v>18120</v>
      </c>
      <c r="E125" s="34"/>
      <c r="F125" s="33">
        <v>4980</v>
      </c>
      <c r="G125" s="30">
        <v>13140</v>
      </c>
      <c r="H125" s="10"/>
      <c r="I125" s="54"/>
      <c r="J125" s="54"/>
    </row>
    <row r="126" spans="1:10" s="4" customFormat="1" ht="15.75" x14ac:dyDescent="0.25">
      <c r="A126" s="47"/>
      <c r="B126" s="47"/>
      <c r="C126" s="26">
        <v>2024</v>
      </c>
      <c r="D126" s="33">
        <f t="shared" si="32"/>
        <v>18937</v>
      </c>
      <c r="E126" s="35"/>
      <c r="F126" s="36">
        <v>5167</v>
      </c>
      <c r="G126" s="30">
        <v>13770</v>
      </c>
      <c r="H126" s="10"/>
      <c r="I126" s="54"/>
      <c r="J126" s="54"/>
    </row>
    <row r="127" spans="1:10" s="4" customFormat="1" ht="15.75" x14ac:dyDescent="0.25">
      <c r="A127" s="47"/>
      <c r="B127" s="47"/>
      <c r="C127" s="26">
        <v>2025</v>
      </c>
      <c r="D127" s="33">
        <f t="shared" si="32"/>
        <v>19845</v>
      </c>
      <c r="E127" s="35"/>
      <c r="F127" s="36">
        <v>5415</v>
      </c>
      <c r="G127" s="30">
        <v>14430</v>
      </c>
      <c r="H127" s="10"/>
      <c r="I127" s="54"/>
      <c r="J127" s="54"/>
    </row>
    <row r="128" spans="1:10" s="4" customFormat="1" ht="15.75" customHeight="1" x14ac:dyDescent="0.25">
      <c r="A128" s="56" t="s">
        <v>42</v>
      </c>
      <c r="B128" s="57"/>
      <c r="C128" s="26" t="s">
        <v>54</v>
      </c>
      <c r="D128" s="37">
        <f>D129+D130+D131+D132+D133+D134+D135</f>
        <v>1548272.16</v>
      </c>
      <c r="E128" s="37"/>
      <c r="F128" s="37">
        <f>F129+F130+F131+F132+F133+F134+F135</f>
        <v>529665.05999999994</v>
      </c>
      <c r="G128" s="37">
        <f>G129+G130+G131+G132+G133+G134+G135</f>
        <v>1018607.1000000001</v>
      </c>
      <c r="H128" s="24"/>
      <c r="I128" s="54"/>
      <c r="J128" s="54"/>
    </row>
    <row r="129" spans="1:10" s="4" customFormat="1" ht="15.75" x14ac:dyDescent="0.25">
      <c r="A129" s="58"/>
      <c r="B129" s="59"/>
      <c r="C129" s="26">
        <v>2019</v>
      </c>
      <c r="D129" s="41">
        <f t="shared" ref="D129:D133" si="33">E129+F129+G129</f>
        <v>325985.22000000003</v>
      </c>
      <c r="E129" s="28"/>
      <c r="F129" s="28">
        <f t="shared" ref="F129:G133" si="34">F107+F114+F121</f>
        <v>113806.86</v>
      </c>
      <c r="G129" s="28">
        <f t="shared" si="34"/>
        <v>212178.36000000002</v>
      </c>
      <c r="H129" s="24"/>
      <c r="I129" s="54"/>
      <c r="J129" s="54"/>
    </row>
    <row r="130" spans="1:10" s="4" customFormat="1" ht="15.75" x14ac:dyDescent="0.25">
      <c r="A130" s="58"/>
      <c r="B130" s="59"/>
      <c r="C130" s="26">
        <v>2020</v>
      </c>
      <c r="D130" s="33">
        <f t="shared" si="33"/>
        <v>199947.1</v>
      </c>
      <c r="E130" s="28"/>
      <c r="F130" s="28">
        <f t="shared" si="34"/>
        <v>77906.5</v>
      </c>
      <c r="G130" s="28">
        <f t="shared" si="34"/>
        <v>122040.6</v>
      </c>
      <c r="H130" s="24"/>
      <c r="I130" s="54"/>
      <c r="J130" s="54"/>
    </row>
    <row r="131" spans="1:10" s="4" customFormat="1" ht="15.75" x14ac:dyDescent="0.25">
      <c r="A131" s="58"/>
      <c r="B131" s="59"/>
      <c r="C131" s="26">
        <v>2021</v>
      </c>
      <c r="D131" s="33">
        <f t="shared" si="33"/>
        <v>199064.97</v>
      </c>
      <c r="E131" s="28"/>
      <c r="F131" s="28">
        <f t="shared" si="34"/>
        <v>75956.5</v>
      </c>
      <c r="G131" s="28">
        <f t="shared" si="34"/>
        <v>123108.47</v>
      </c>
      <c r="H131" s="24"/>
      <c r="I131" s="54"/>
      <c r="J131" s="54"/>
    </row>
    <row r="132" spans="1:10" s="4" customFormat="1" ht="15.75" x14ac:dyDescent="0.25">
      <c r="A132" s="58"/>
      <c r="B132" s="59"/>
      <c r="C132" s="26">
        <v>2022</v>
      </c>
      <c r="D132" s="33">
        <f t="shared" si="33"/>
        <v>189025.21000000002</v>
      </c>
      <c r="E132" s="28"/>
      <c r="F132" s="28">
        <f t="shared" si="34"/>
        <v>66611.5</v>
      </c>
      <c r="G132" s="28">
        <f t="shared" si="34"/>
        <v>122413.71</v>
      </c>
      <c r="H132" s="24"/>
      <c r="I132" s="54"/>
      <c r="J132" s="54"/>
    </row>
    <row r="133" spans="1:10" s="4" customFormat="1" ht="15.75" x14ac:dyDescent="0.25">
      <c r="A133" s="58"/>
      <c r="B133" s="59"/>
      <c r="C133" s="26">
        <v>2023</v>
      </c>
      <c r="D133" s="33">
        <f t="shared" si="33"/>
        <v>206207.82</v>
      </c>
      <c r="E133" s="28"/>
      <c r="F133" s="28">
        <f t="shared" si="34"/>
        <v>63994.5</v>
      </c>
      <c r="G133" s="28">
        <f t="shared" si="34"/>
        <v>142213.32</v>
      </c>
      <c r="H133" s="24"/>
      <c r="I133" s="54"/>
      <c r="J133" s="54"/>
    </row>
    <row r="134" spans="1:10" s="4" customFormat="1" ht="15.75" x14ac:dyDescent="0.25">
      <c r="A134" s="58"/>
      <c r="B134" s="59"/>
      <c r="C134" s="26">
        <v>2024</v>
      </c>
      <c r="D134" s="33">
        <f t="shared" ref="D134:D135" si="35">E134+F134+G134</f>
        <v>211444.92</v>
      </c>
      <c r="E134" s="28"/>
      <c r="F134" s="28">
        <f t="shared" ref="F134:G134" si="36">F112+F119+F126</f>
        <v>65220.6</v>
      </c>
      <c r="G134" s="28">
        <f t="shared" si="36"/>
        <v>146224.32000000001</v>
      </c>
      <c r="H134" s="24"/>
      <c r="I134" s="54"/>
      <c r="J134" s="54"/>
    </row>
    <row r="135" spans="1:10" s="4" customFormat="1" ht="15.75" x14ac:dyDescent="0.25">
      <c r="A135" s="60"/>
      <c r="B135" s="61"/>
      <c r="C135" s="26">
        <v>2025</v>
      </c>
      <c r="D135" s="33">
        <f t="shared" si="35"/>
        <v>216596.92</v>
      </c>
      <c r="E135" s="28"/>
      <c r="F135" s="28">
        <f t="shared" ref="F135:G135" si="37">F113+F120+F127</f>
        <v>66168.600000000006</v>
      </c>
      <c r="G135" s="28">
        <f t="shared" si="37"/>
        <v>150428.32</v>
      </c>
      <c r="H135" s="24"/>
      <c r="I135" s="55"/>
      <c r="J135" s="55"/>
    </row>
    <row r="136" spans="1:10" s="4" customFormat="1" ht="15.75" x14ac:dyDescent="0.25">
      <c r="A136" s="51" t="s">
        <v>43</v>
      </c>
      <c r="B136" s="51"/>
      <c r="C136" s="51"/>
      <c r="D136" s="51"/>
      <c r="E136" s="51"/>
      <c r="F136" s="51"/>
      <c r="G136" s="51"/>
      <c r="H136" s="51"/>
      <c r="I136" s="51"/>
      <c r="J136" s="51"/>
    </row>
    <row r="137" spans="1:10" s="4" customFormat="1" ht="15.75" customHeight="1" x14ac:dyDescent="0.25">
      <c r="A137" s="44" t="s">
        <v>44</v>
      </c>
      <c r="B137" s="24" t="s">
        <v>48</v>
      </c>
      <c r="C137" s="26">
        <v>2019</v>
      </c>
      <c r="D137" s="30">
        <f>E137+F137+G137</f>
        <v>4967.2</v>
      </c>
      <c r="E137" s="28"/>
      <c r="F137" s="30">
        <v>450</v>
      </c>
      <c r="G137" s="30">
        <v>4517.2</v>
      </c>
      <c r="H137" s="3"/>
      <c r="I137" s="53" t="s">
        <v>16</v>
      </c>
      <c r="J137" s="53" t="s">
        <v>17</v>
      </c>
    </row>
    <row r="138" spans="1:10" s="4" customFormat="1" ht="15.75" customHeight="1" x14ac:dyDescent="0.25">
      <c r="A138" s="45"/>
      <c r="B138" s="47" t="s">
        <v>45</v>
      </c>
      <c r="C138" s="26">
        <v>2020</v>
      </c>
      <c r="D138" s="30">
        <f t="shared" ref="D138:D151" si="38">E138+F138+G138</f>
        <v>5491.49</v>
      </c>
      <c r="E138" s="28"/>
      <c r="F138" s="30">
        <v>432</v>
      </c>
      <c r="G138" s="30">
        <v>5059.49</v>
      </c>
      <c r="H138" s="3"/>
      <c r="I138" s="54"/>
      <c r="J138" s="54"/>
    </row>
    <row r="139" spans="1:10" s="4" customFormat="1" ht="15.75" x14ac:dyDescent="0.25">
      <c r="A139" s="45"/>
      <c r="B139" s="47"/>
      <c r="C139" s="26">
        <v>2021</v>
      </c>
      <c r="D139" s="30">
        <f t="shared" si="38"/>
        <v>5499</v>
      </c>
      <c r="E139" s="28"/>
      <c r="F139" s="30">
        <v>432</v>
      </c>
      <c r="G139" s="30">
        <v>5067</v>
      </c>
      <c r="H139" s="3"/>
      <c r="I139" s="54"/>
      <c r="J139" s="54"/>
    </row>
    <row r="140" spans="1:10" s="4" customFormat="1" ht="15.75" x14ac:dyDescent="0.25">
      <c r="A140" s="45"/>
      <c r="B140" s="47"/>
      <c r="C140" s="26">
        <v>2022</v>
      </c>
      <c r="D140" s="30">
        <f t="shared" si="38"/>
        <v>5640</v>
      </c>
      <c r="E140" s="28"/>
      <c r="F140" s="30">
        <v>432</v>
      </c>
      <c r="G140" s="30">
        <v>5208</v>
      </c>
      <c r="H140" s="3"/>
      <c r="I140" s="54"/>
      <c r="J140" s="54"/>
    </row>
    <row r="141" spans="1:10" s="4" customFormat="1" ht="15.75" x14ac:dyDescent="0.25">
      <c r="A141" s="45"/>
      <c r="B141" s="47"/>
      <c r="C141" s="26">
        <v>2023</v>
      </c>
      <c r="D141" s="30">
        <f t="shared" si="38"/>
        <v>5657</v>
      </c>
      <c r="E141" s="28"/>
      <c r="F141" s="30">
        <v>432</v>
      </c>
      <c r="G141" s="30">
        <v>5225</v>
      </c>
      <c r="H141" s="3"/>
      <c r="I141" s="54"/>
      <c r="J141" s="54"/>
    </row>
    <row r="142" spans="1:10" s="4" customFormat="1" ht="15.75" x14ac:dyDescent="0.25">
      <c r="A142" s="45"/>
      <c r="B142" s="47"/>
      <c r="C142" s="26">
        <v>2024</v>
      </c>
      <c r="D142" s="30">
        <f t="shared" si="38"/>
        <v>5672</v>
      </c>
      <c r="E142" s="28"/>
      <c r="F142" s="30">
        <v>432</v>
      </c>
      <c r="G142" s="30">
        <v>5240</v>
      </c>
      <c r="H142" s="3"/>
      <c r="I142" s="54"/>
      <c r="J142" s="54"/>
    </row>
    <row r="143" spans="1:10" s="4" customFormat="1" ht="15.75" x14ac:dyDescent="0.25">
      <c r="A143" s="46"/>
      <c r="B143" s="47"/>
      <c r="C143" s="26">
        <v>2025</v>
      </c>
      <c r="D143" s="30">
        <f t="shared" si="38"/>
        <v>5798</v>
      </c>
      <c r="E143" s="28"/>
      <c r="F143" s="30">
        <v>432</v>
      </c>
      <c r="G143" s="30">
        <v>5366</v>
      </c>
      <c r="H143" s="3"/>
      <c r="I143" s="54"/>
      <c r="J143" s="54"/>
    </row>
    <row r="144" spans="1:10" s="4" customFormat="1" ht="15.75" customHeight="1" x14ac:dyDescent="0.25">
      <c r="A144" s="56" t="s">
        <v>46</v>
      </c>
      <c r="B144" s="57"/>
      <c r="C144" s="26" t="s">
        <v>54</v>
      </c>
      <c r="D144" s="37">
        <f>D145+D146+D147+D148+D149+D150+D151</f>
        <v>38724.69</v>
      </c>
      <c r="E144" s="2"/>
      <c r="F144" s="39">
        <f>F145+F146+F147+F148+F149+F150+F151</f>
        <v>3042</v>
      </c>
      <c r="G144" s="37">
        <f>G145+G146+G147+G148+G149+G150+G151</f>
        <v>35682.69</v>
      </c>
      <c r="H144" s="24"/>
      <c r="I144" s="54"/>
      <c r="J144" s="54"/>
    </row>
    <row r="145" spans="1:10" s="4" customFormat="1" ht="15.75" x14ac:dyDescent="0.25">
      <c r="A145" s="58"/>
      <c r="B145" s="59"/>
      <c r="C145" s="26">
        <v>2019</v>
      </c>
      <c r="D145" s="30">
        <f t="shared" si="38"/>
        <v>4967.2</v>
      </c>
      <c r="E145" s="2"/>
      <c r="F145" s="39">
        <f>F137</f>
        <v>450</v>
      </c>
      <c r="G145" s="28">
        <f>G137</f>
        <v>4517.2</v>
      </c>
      <c r="H145" s="24"/>
      <c r="I145" s="54"/>
      <c r="J145" s="54"/>
    </row>
    <row r="146" spans="1:10" s="4" customFormat="1" ht="15.75" x14ac:dyDescent="0.25">
      <c r="A146" s="58"/>
      <c r="B146" s="59"/>
      <c r="C146" s="26">
        <v>2020</v>
      </c>
      <c r="D146" s="30">
        <f t="shared" si="38"/>
        <v>5491.49</v>
      </c>
      <c r="E146" s="2"/>
      <c r="F146" s="39">
        <f t="shared" ref="F146:F151" si="39">F138</f>
        <v>432</v>
      </c>
      <c r="G146" s="28">
        <f t="shared" ref="G146:G151" si="40">G138</f>
        <v>5059.49</v>
      </c>
      <c r="H146" s="24"/>
      <c r="I146" s="54"/>
      <c r="J146" s="54"/>
    </row>
    <row r="147" spans="1:10" s="4" customFormat="1" ht="15.75" x14ac:dyDescent="0.25">
      <c r="A147" s="58"/>
      <c r="B147" s="59"/>
      <c r="C147" s="26">
        <v>2021</v>
      </c>
      <c r="D147" s="30">
        <f t="shared" si="38"/>
        <v>5499</v>
      </c>
      <c r="E147" s="2"/>
      <c r="F147" s="39">
        <f t="shared" si="39"/>
        <v>432</v>
      </c>
      <c r="G147" s="28">
        <f t="shared" si="40"/>
        <v>5067</v>
      </c>
      <c r="H147" s="24"/>
      <c r="I147" s="54"/>
      <c r="J147" s="54"/>
    </row>
    <row r="148" spans="1:10" s="4" customFormat="1" ht="15.75" x14ac:dyDescent="0.25">
      <c r="A148" s="58"/>
      <c r="B148" s="59"/>
      <c r="C148" s="26">
        <v>2022</v>
      </c>
      <c r="D148" s="30">
        <f t="shared" si="38"/>
        <v>5640</v>
      </c>
      <c r="E148" s="2"/>
      <c r="F148" s="39">
        <f t="shared" si="39"/>
        <v>432</v>
      </c>
      <c r="G148" s="28">
        <f t="shared" si="40"/>
        <v>5208</v>
      </c>
      <c r="H148" s="24"/>
      <c r="I148" s="54"/>
      <c r="J148" s="54"/>
    </row>
    <row r="149" spans="1:10" s="4" customFormat="1" ht="15.75" x14ac:dyDescent="0.25">
      <c r="A149" s="58"/>
      <c r="B149" s="59"/>
      <c r="C149" s="26">
        <v>2023</v>
      </c>
      <c r="D149" s="30">
        <f t="shared" si="38"/>
        <v>5657</v>
      </c>
      <c r="E149" s="2"/>
      <c r="F149" s="39">
        <f t="shared" si="39"/>
        <v>432</v>
      </c>
      <c r="G149" s="28">
        <f t="shared" si="40"/>
        <v>5225</v>
      </c>
      <c r="H149" s="24"/>
      <c r="I149" s="54"/>
      <c r="J149" s="54"/>
    </row>
    <row r="150" spans="1:10" s="4" customFormat="1" ht="15.75" x14ac:dyDescent="0.25">
      <c r="A150" s="58"/>
      <c r="B150" s="59"/>
      <c r="C150" s="26">
        <v>2024</v>
      </c>
      <c r="D150" s="30">
        <f t="shared" si="38"/>
        <v>5672</v>
      </c>
      <c r="E150" s="2"/>
      <c r="F150" s="39">
        <f t="shared" si="39"/>
        <v>432</v>
      </c>
      <c r="G150" s="28">
        <f t="shared" si="40"/>
        <v>5240</v>
      </c>
      <c r="H150" s="24"/>
      <c r="I150" s="54"/>
      <c r="J150" s="54"/>
    </row>
    <row r="151" spans="1:10" s="4" customFormat="1" ht="15.75" x14ac:dyDescent="0.25">
      <c r="A151" s="60"/>
      <c r="B151" s="61"/>
      <c r="C151" s="26">
        <v>2025</v>
      </c>
      <c r="D151" s="30">
        <f t="shared" si="38"/>
        <v>5798</v>
      </c>
      <c r="E151" s="2"/>
      <c r="F151" s="39">
        <f t="shared" si="39"/>
        <v>432</v>
      </c>
      <c r="G151" s="28">
        <f t="shared" si="40"/>
        <v>5366</v>
      </c>
      <c r="H151" s="24"/>
      <c r="I151" s="55"/>
      <c r="J151" s="55"/>
    </row>
    <row r="152" spans="1:10" s="4" customFormat="1" x14ac:dyDescent="0.25">
      <c r="A152" s="11"/>
      <c r="B152" s="11"/>
      <c r="C152" s="11"/>
      <c r="D152" s="11"/>
      <c r="E152" s="11"/>
      <c r="F152" s="11"/>
      <c r="G152" s="11"/>
      <c r="H152" s="11"/>
      <c r="I152" s="18"/>
      <c r="J152" s="18"/>
    </row>
    <row r="153" spans="1:10" s="4" customFormat="1" ht="15.75" x14ac:dyDescent="0.25">
      <c r="A153" s="12"/>
      <c r="I153" s="15"/>
      <c r="J153" s="15"/>
    </row>
    <row r="154" spans="1:10" s="4" customFormat="1" x14ac:dyDescent="0.25">
      <c r="D154" s="16"/>
      <c r="I154" s="15"/>
      <c r="J154" s="15"/>
    </row>
  </sheetData>
  <mergeCells count="59">
    <mergeCell ref="I2:J2"/>
    <mergeCell ref="I1:J1"/>
    <mergeCell ref="A9:J9"/>
    <mergeCell ref="A39:J39"/>
    <mergeCell ref="I5:I7"/>
    <mergeCell ref="J5:J7"/>
    <mergeCell ref="I10:I38"/>
    <mergeCell ref="J10:J38"/>
    <mergeCell ref="A31:B38"/>
    <mergeCell ref="A10:A16"/>
    <mergeCell ref="B11:B16"/>
    <mergeCell ref="A17:A23"/>
    <mergeCell ref="B18:B23"/>
    <mergeCell ref="A24:A30"/>
    <mergeCell ref="A5:A7"/>
    <mergeCell ref="A4:J4"/>
    <mergeCell ref="J70:J105"/>
    <mergeCell ref="B41:B46"/>
    <mergeCell ref="A47:A53"/>
    <mergeCell ref="B48:B53"/>
    <mergeCell ref="A54:A60"/>
    <mergeCell ref="B55:B60"/>
    <mergeCell ref="A98:B105"/>
    <mergeCell ref="A69:J69"/>
    <mergeCell ref="A77:A83"/>
    <mergeCell ref="A84:A90"/>
    <mergeCell ref="B85:B90"/>
    <mergeCell ref="B78:B83"/>
    <mergeCell ref="A91:A97"/>
    <mergeCell ref="A40:A46"/>
    <mergeCell ref="A61:B68"/>
    <mergeCell ref="I40:I68"/>
    <mergeCell ref="J40:J68"/>
    <mergeCell ref="D5:H5"/>
    <mergeCell ref="D6:D7"/>
    <mergeCell ref="E6:H6"/>
    <mergeCell ref="B25:B30"/>
    <mergeCell ref="C5:C7"/>
    <mergeCell ref="B92:B97"/>
    <mergeCell ref="B5:B7"/>
    <mergeCell ref="A70:A76"/>
    <mergeCell ref="B71:B76"/>
    <mergeCell ref="I70:I105"/>
    <mergeCell ref="A137:A143"/>
    <mergeCell ref="B138:B143"/>
    <mergeCell ref="A107:A113"/>
    <mergeCell ref="B108:B113"/>
    <mergeCell ref="A106:J106"/>
    <mergeCell ref="I107:I135"/>
    <mergeCell ref="J107:J135"/>
    <mergeCell ref="I137:I151"/>
    <mergeCell ref="J137:J151"/>
    <mergeCell ref="A144:B151"/>
    <mergeCell ref="A136:J136"/>
    <mergeCell ref="A114:A120"/>
    <mergeCell ref="A121:A127"/>
    <mergeCell ref="B121:B127"/>
    <mergeCell ref="B115:B120"/>
    <mergeCell ref="A128:B135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Julia</cp:lastModifiedBy>
  <cp:lastPrinted>2020-01-28T06:33:31Z</cp:lastPrinted>
  <dcterms:created xsi:type="dcterms:W3CDTF">2016-06-09T09:53:07Z</dcterms:created>
  <dcterms:modified xsi:type="dcterms:W3CDTF">2020-02-07T11:40:11Z</dcterms:modified>
</cp:coreProperties>
</file>